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ismendieta/Desktop/Analysis Projects/Crowdfunding Analysis/"/>
    </mc:Choice>
  </mc:AlternateContent>
  <xr:revisionPtr revIDLastSave="0" documentId="13_ncr:1_{62176F71-E134-1545-8904-C705518E5500}" xr6:coauthVersionLast="47" xr6:coauthVersionMax="47" xr10:uidLastSave="{00000000-0000-0000-0000-000000000000}"/>
  <bookViews>
    <workbookView xWindow="840" yWindow="1780" windowWidth="26760" windowHeight="13580" firstSheet="2" activeTab="2" xr2:uid="{00000000-000D-0000-FFFF-FFFF00000000}"/>
  </bookViews>
  <sheets>
    <sheet name="Category Statistics" sheetId="2" r:id="rId1"/>
    <sheet name="Outcomes based on Launched Date" sheetId="4" r:id="rId2"/>
    <sheet name="Kickstarter" sheetId="1" r:id="rId3"/>
    <sheet name="Subcategory Statistics" sheetId="3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 and Whisker" sheetId="11" r:id="rId9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1" i="8"/>
  <c r="B11" i="8"/>
  <c r="C7" i="8"/>
  <c r="B7" i="8"/>
  <c r="C6" i="8"/>
  <c r="B6" i="8"/>
  <c r="C5" i="8"/>
  <c r="B5" i="8"/>
  <c r="C4" i="8"/>
  <c r="B4" i="8"/>
  <c r="C10" i="8"/>
  <c r="B10" i="8"/>
  <c r="C9" i="8"/>
  <c r="B9" i="8"/>
  <c r="C3" i="8"/>
  <c r="B3" i="8"/>
  <c r="C2" i="8"/>
  <c r="B2" i="8"/>
  <c r="F6" i="5" l="1"/>
  <c r="F5" i="5"/>
  <c r="F4" i="5"/>
  <c r="F3" i="5"/>
  <c r="F2" i="5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B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<sst xmlns="http://schemas.openxmlformats.org/spreadsheetml/2006/main" count="38382" uniqueCount="8401">
  <si>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</si>
  <si>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</si>
  <si>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</si>
  <si>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</si>
  <si>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</si>
  <si>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</si>
  <si>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</si>
  <si>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</si>
  <si>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</si>
  <si>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</si>
  <si>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</si>
  <si>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</si>
  <si>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</si>
  <si>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</si>
  <si>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</si>
  <si>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</si>
  <si>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</si>
  <si>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</si>
  <si>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</si>
  <si>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</si>
  <si>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</si>
  <si>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</si>
  <si>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</si>
  <si>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</si>
  <si>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</si>
  <si>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</si>
  <si>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</si>
  <si>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</si>
  <si>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</si>
  <si>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</si>
  <si>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</si>
  <si>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</si>
  <si>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</si>
  <si>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</si>
  <si>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</si>
  <si>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</si>
  <si>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</si>
  <si>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</si>
  <si>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</si>
  <si>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</si>
  <si>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</si>
  <si>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</si>
  <si>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</si>
  <si>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</si>
  <si>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</si>
  <si>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</si>
  <si>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</si>
  <si>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</si>
  <si>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</si>
  <si>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</si>
  <si>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</si>
  <si>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</si>
  <si>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</si>
  <si>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</si>
  <si>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</si>
  <si>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</si>
  <si>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</si>
  <si>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</si>
  <si>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</si>
  <si>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</si>
  <si>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</si>
  <si>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</si>
  <si>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</si>
  <si>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</si>
  <si>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</si>
  <si>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</si>
  <si>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</si>
  <si>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</si>
  <si>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</si>
  <si>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</si>
  <si>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</si>
  <si>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</si>
  <si>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</si>
  <si>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</si>
  <si>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</si>
  <si>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</si>
  <si>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</si>
  <si>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</si>
  <si>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</si>
  <si>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</si>
  <si>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</si>
  <si>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</si>
  <si>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</si>
  <si>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</si>
  <si>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</si>
  <si>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</si>
  <si>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</si>
  <si>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</si>
  <si>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</si>
  <si>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</si>
  <si>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</si>
  <si>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</si>
  <si>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</si>
  <si>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</si>
  <si>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</si>
  <si>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</si>
  <si>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</si>
  <si>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</si>
  <si>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</si>
  <si>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</si>
  <si>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</si>
  <si>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</si>
  <si>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</si>
  <si>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</si>
  <si>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</si>
  <si>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</si>
  <si>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</si>
  <si>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</si>
  <si>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</si>
  <si>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</si>
  <si>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</si>
  <si>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</si>
  <si>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</si>
  <si>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</si>
  <si>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</si>
  <si>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</si>
  <si>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</si>
  <si>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</si>
  <si>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</si>
  <si>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</si>
  <si>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</si>
  <si>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</si>
  <si>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</si>
  <si>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</si>
  <si>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</si>
  <si>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</si>
  <si>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</si>
  <si>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</si>
  <si>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</si>
  <si>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</si>
  <si>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</si>
  <si>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</si>
  <si>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</si>
  <si>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</si>
  <si>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</si>
  <si>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</si>
  <si>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</si>
  <si>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</si>
  <si>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</si>
  <si>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</si>
  <si>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</si>
  <si>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</si>
  <si>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</si>
  <si>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</si>
  <si>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</si>
  <si>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</si>
  <si>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</si>
  <si>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</si>
  <si>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</si>
  <si>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</si>
  <si>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</si>
  <si>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</si>
  <si>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</si>
  <si>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</si>
  <si>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</si>
  <si>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</si>
  <si>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</si>
  <si>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</si>
  <si>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</si>
  <si>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</si>
  <si>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</si>
  <si>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</si>
  <si>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</si>
  <si>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</si>
  <si>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</si>
  <si>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</si>
  <si>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</si>
  <si>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</si>
  <si>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</si>
  <si>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</si>
  <si>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</si>
  <si>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</si>
  <si>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</si>
  <si>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</si>
  <si>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</si>
  <si>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</si>
  <si>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</si>
  <si>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</si>
  <si>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</si>
  <si>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</si>
  <si>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</si>
  <si>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</si>
  <si>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</si>
  <si>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</si>
  <si>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</si>
  <si>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</si>
  <si>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</si>
  <si>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</si>
  <si>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</si>
  <si>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</si>
  <si>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</si>
  <si>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</si>
  <si>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</si>
  <si>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</si>
  <si>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</si>
  <si>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</si>
  <si>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</si>
  <si>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</si>
  <si>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</si>
  <si>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</si>
  <si>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</si>
  <si>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</si>
  <si>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</si>
  <si>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</si>
  <si>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</si>
  <si>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</si>
  <si>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</si>
  <si>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</si>
  <si>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</si>
  <si>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</si>
  <si>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</si>
  <si>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</si>
  <si>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</si>
  <si>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</si>
  <si>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</si>
  <si>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</si>
  <si>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</si>
  <si>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</si>
  <si>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</si>
  <si>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</si>
  <si>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</si>
  <si>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</si>
  <si>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</si>
  <si>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</si>
  <si>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</si>
  <si>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</si>
  <si>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</si>
  <si>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</si>
  <si>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</si>
  <si>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</si>
  <si>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</si>
  <si>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</si>
  <si>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</si>
  <si>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</si>
  <si>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</si>
  <si>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</si>
  <si>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</si>
  <si>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</si>
  <si>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</si>
  <si>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</si>
  <si>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</si>
  <si>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</si>
  <si>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</si>
  <si>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</si>
  <si>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</si>
  <si>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</si>
  <si>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</si>
  <si>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</si>
  <si>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</si>
  <si>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</si>
  <si>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</si>
  <si>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</si>
  <si>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</si>
  <si>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</si>
  <si>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</si>
  <si>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</si>
  <si>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</si>
  <si>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</si>
  <si>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</si>
  <si>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</si>
  <si>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</si>
  <si>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</si>
  <si>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</si>
  <si>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</si>
  <si>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</si>
  <si>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</si>
  <si>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</si>
  <si>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</si>
  <si>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</si>
  <si>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</si>
  <si>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</si>
  <si>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</si>
  <si>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</si>
  <si>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</si>
  <si>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</si>
  <si>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</si>
  <si>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</si>
  <si>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</si>
  <si>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</si>
  <si>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</si>
  <si>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</si>
  <si>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</si>
  <si>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</si>
  <si>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</si>
  <si>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</si>
  <si>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</si>
  <si>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</si>
  <si>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</si>
  <si>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</si>
  <si>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</si>
  <si>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</si>
  <si>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</si>
  <si>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</si>
  <si>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</si>
  <si>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</si>
  <si>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</si>
  <si>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</si>
  <si>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</si>
  <si>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</si>
  <si>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</si>
  <si>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</si>
  <si>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</si>
  <si>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</si>
  <si>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</si>
  <si>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</si>
  <si>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</si>
  <si>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</si>
  <si>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</si>
  <si>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</si>
  <si>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</si>
  <si>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</si>
  <si>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</si>
  <si>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</si>
  <si>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</si>
  <si>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</si>
  <si>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</si>
  <si>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</si>
  <si>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</si>
  <si>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</si>
  <si>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</si>
  <si>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</si>
  <si>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</si>
  <si>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</si>
  <si>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</si>
  <si>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</si>
  <si>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</si>
  <si>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</si>
  <si>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</si>
  <si>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</si>
  <si>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</si>
  <si>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</si>
  <si>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</si>
  <si>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</si>
  <si>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</si>
  <si>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</si>
  <si>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</si>
  <si>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</si>
  <si>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</si>
  <si>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</si>
  <si>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</si>
  <si>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</si>
  <si>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</si>
  <si>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</si>
  <si>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</si>
  <si>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</si>
  <si>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</si>
  <si>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</si>
  <si>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</si>
  <si>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</si>
  <si>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</si>
  <si>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</si>
  <si>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</si>
  <si>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</si>
  <si>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</si>
  <si>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</si>
  <si>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</si>
  <si>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</si>
  <si>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</si>
  <si>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</si>
  <si>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</si>
  <si>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</si>
  <si>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</si>
  <si>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</si>
  <si>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</si>
  <si>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</si>
  <si>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</si>
  <si>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</si>
  <si>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</si>
  <si>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</si>
  <si>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</si>
  <si>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</si>
  <si>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</si>
  <si>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</si>
  <si>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</si>
  <si>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</si>
  <si>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</si>
  <si>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</si>
  <si>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</si>
  <si>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</si>
  <si>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</si>
  <si>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</si>
  <si>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</si>
  <si>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</si>
  <si>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</si>
  <si>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</si>
  <si>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</si>
  <si>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</si>
  <si>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</si>
  <si>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</si>
  <si>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</si>
  <si>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</si>
  <si>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</si>
  <si>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</si>
  <si>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</si>
  <si>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</si>
  <si>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</si>
  <si>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</si>
  <si>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</si>
  <si>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</si>
  <si>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</si>
  <si>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</si>
  <si>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</si>
  <si>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</si>
  <si>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</si>
  <si>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</si>
  <si>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</si>
  <si>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</si>
  <si>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</si>
  <si>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</si>
  <si>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</si>
  <si>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</si>
  <si>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</si>
  <si>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</si>
  <si>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</si>
  <si>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</si>
  <si>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</si>
  <si>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</si>
  <si>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</si>
  <si>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</si>
  <si>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</si>
  <si>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</si>
  <si>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</si>
  <si>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</si>
  <si>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</si>
  <si>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</si>
  <si>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</si>
  <si>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</si>
  <si>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</si>
  <si>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</si>
  <si>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</si>
  <si>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</si>
  <si>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</si>
  <si>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</si>
  <si>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</si>
  <si>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</si>
  <si>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</si>
  <si>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</si>
  <si>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</si>
  <si>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</si>
  <si>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</si>
  <si>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</si>
  <si>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</si>
  <si>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</si>
  <si>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</si>
  <si>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</si>
  <si>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</si>
  <si>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</si>
  <si>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</si>
  <si>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</si>
  <si>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</si>
  <si>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</si>
  <si>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</si>
  <si>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</si>
  <si>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</si>
  <si>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</si>
  <si>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</si>
  <si>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</si>
  <si>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</si>
  <si>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</si>
  <si>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</si>
  <si>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</si>
  <si>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</si>
  <si>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</si>
  <si>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</si>
  <si>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</si>
  <si>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</si>
  <si>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</si>
  <si>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</si>
  <si>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</si>
  <si>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</si>
  <si>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</si>
  <si>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</si>
  <si>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</si>
  <si>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</si>
  <si>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</si>
  <si>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</si>
  <si>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</si>
  <si>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</si>
  <si>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</si>
  <si>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</si>
  <si>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</si>
  <si>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</si>
  <si>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</si>
  <si>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</si>
  <si>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</si>
  <si>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</si>
  <si>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</si>
  <si>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</si>
  <si>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</si>
  <si>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</si>
  <si>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</si>
  <si>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</si>
  <si>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</si>
  <si>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</si>
  <si>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</si>
  <si>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</si>
  <si>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</si>
  <si>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</si>
  <si>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</si>
  <si>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</si>
  <si>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</si>
  <si>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</si>
  <si>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</si>
  <si>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</si>
  <si>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</si>
  <si>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</si>
  <si>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</si>
  <si>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</si>
  <si>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</si>
  <si>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</si>
  <si>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</si>
  <si>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</si>
  <si>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</si>
  <si>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</si>
  <si>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</si>
  <si>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</si>
  <si>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</si>
  <si>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</si>
  <si>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</si>
  <si>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</si>
  <si>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</si>
  <si>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</si>
  <si>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</si>
  <si>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</si>
  <si>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</si>
  <si>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</si>
  <si>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</si>
  <si>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</si>
  <si>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</si>
  <si>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</si>
  <si>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</si>
  <si>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</si>
  <si>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</si>
  <si>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</si>
  <si>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</si>
  <si>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</si>
  <si>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</si>
  <si>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</si>
  <si>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</si>
  <si>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</si>
  <si>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</si>
  <si>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</si>
  <si>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</si>
  <si>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</si>
  <si>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</si>
  <si>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</si>
  <si>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</si>
  <si>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</si>
  <si>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</si>
  <si>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</si>
  <si>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</si>
  <si>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</si>
  <si>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</si>
  <si>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</si>
  <si>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</si>
  <si>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</si>
  <si>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</si>
  <si>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</si>
  <si>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</si>
  <si>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</si>
  <si>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</si>
  <si>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</si>
  <si>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</si>
  <si>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</si>
  <si>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</si>
  <si>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</si>
  <si>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</si>
  <si>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</si>
  <si>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</si>
  <si>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</si>
  <si>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</si>
  <si>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</si>
  <si>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</si>
  <si>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</si>
  <si>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</si>
  <si>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</si>
  <si>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</si>
  <si>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</si>
  <si>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</si>
  <si>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</si>
  <si>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</si>
  <si>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</si>
  <si>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</si>
  <si>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</si>
  <si>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</si>
  <si>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</si>
  <si>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</si>
  <si>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</si>
  <si>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</si>
  <si>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</si>
  <si>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</si>
  <si>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</si>
  <si>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</si>
  <si>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</si>
  <si>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</si>
  <si>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</si>
  <si>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</si>
  <si>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</si>
  <si>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</si>
  <si>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</si>
  <si>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</si>
  <si>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</si>
  <si>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</si>
  <si>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</si>
  <si>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</si>
  <si>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</si>
  <si>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</si>
  <si>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</si>
  <si>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</si>
  <si>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</si>
  <si>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</si>
  <si>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</si>
  <si>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</si>
  <si>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</si>
  <si>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</si>
  <si>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</si>
  <si>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</si>
  <si>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</si>
  <si>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</si>
  <si>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</si>
  <si>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</si>
  <si>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</si>
  <si>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</si>
  <si>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</si>
  <si>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</si>
  <si>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</si>
  <si>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</si>
  <si>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</si>
  <si>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</si>
  <si>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</si>
  <si>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</si>
  <si>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</si>
  <si>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</si>
  <si>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</si>
  <si>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</si>
  <si>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</si>
  <si>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</si>
  <si>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</si>
  <si>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</si>
  <si>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</si>
  <si>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</si>
  <si>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</si>
  <si>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</si>
  <si>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</si>
  <si>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</si>
  <si>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</si>
  <si>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</si>
  <si>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</si>
  <si>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</si>
  <si>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</si>
  <si>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</si>
  <si>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</si>
  <si>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</si>
  <si>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</si>
  <si>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</si>
  <si>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</si>
  <si>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</si>
  <si>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</si>
  <si>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</si>
  <si>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</si>
  <si>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</si>
  <si>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</si>
  <si>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</si>
  <si>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</si>
  <si>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</si>
  <si>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</si>
  <si>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</si>
  <si>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</si>
  <si>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</si>
  <si>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</si>
  <si>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</si>
  <si>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</si>
  <si>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</si>
  <si>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</si>
  <si>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</si>
  <si>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</si>
  <si>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</si>
  <si>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</si>
  <si>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</si>
  <si>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</si>
  <si>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</si>
  <si>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</si>
  <si>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</si>
  <si>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</si>
  <si>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</si>
  <si>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</si>
  <si>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</si>
  <si>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</si>
  <si>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</si>
  <si>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</si>
  <si>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</si>
  <si>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</si>
  <si>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</si>
  <si>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</si>
  <si>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</si>
  <si>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</si>
  <si>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</si>
  <si>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</si>
  <si>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</si>
  <si>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</si>
  <si>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</si>
  <si>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</si>
  <si>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</si>
  <si>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</si>
  <si>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</si>
  <si>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</si>
  <si>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</si>
  <si>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</si>
  <si>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</si>
  <si>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</si>
  <si>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</si>
  <si>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</si>
  <si>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</si>
  <si>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</si>
  <si>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</si>
  <si>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</si>
  <si>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</si>
  <si>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</si>
  <si>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</si>
  <si>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</si>
  <si>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</si>
  <si>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</si>
  <si>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</si>
  <si>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</si>
  <si>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</si>
  <si>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</si>
  <si>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</si>
  <si>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</si>
  <si>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</si>
  <si>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</si>
  <si>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</si>
  <si>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</si>
  <si>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</si>
  <si>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</si>
  <si>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</si>
  <si>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</si>
  <si>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</si>
  <si>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</si>
  <si>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</si>
  <si>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</si>
  <si>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</si>
  <si>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</si>
  <si>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</si>
  <si>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</si>
  <si>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</si>
  <si>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</si>
  <si>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</si>
  <si>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</si>
  <si>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</si>
  <si>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</si>
  <si>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</si>
  <si>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</si>
  <si>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</si>
  <si>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</si>
  <si>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</si>
  <si>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</si>
  <si>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</si>
  <si>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</si>
  <si>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</si>
  <si>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</si>
  <si>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</si>
  <si>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</si>
  <si>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</si>
  <si>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</si>
  <si>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</si>
  <si>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</si>
  <si>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</si>
  <si>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</si>
  <si>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</si>
  <si>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</si>
  <si>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</si>
  <si>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</si>
  <si>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</si>
  <si>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</si>
  <si>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</si>
  <si>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</si>
  <si>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</si>
  <si>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</si>
  <si>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</si>
  <si>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</si>
  <si>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</si>
  <si>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</si>
  <si>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</si>
  <si>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</si>
  <si>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</si>
  <si>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</si>
  <si>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</si>
  <si>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</si>
  <si>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</si>
  <si>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</si>
  <si>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</si>
  <si>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</si>
  <si>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</si>
  <si>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</si>
  <si>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</si>
  <si>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</si>
  <si>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</si>
  <si>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</si>
  <si>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</si>
  <si>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</si>
  <si>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</si>
  <si>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</si>
  <si>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</si>
  <si>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</si>
  <si>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</si>
  <si>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</si>
  <si>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</si>
  <si>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</si>
  <si>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</si>
  <si>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</si>
  <si>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</si>
  <si>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</si>
  <si>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</si>
  <si>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</si>
  <si>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</si>
  <si>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</si>
  <si>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</si>
  <si>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</si>
  <si>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</si>
  <si>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</si>
  <si>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</si>
  <si>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</si>
  <si>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</si>
  <si>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</si>
  <si>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</si>
  <si>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</si>
  <si>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</si>
  <si>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</si>
  <si>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</si>
  <si>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</si>
  <si>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</si>
  <si>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</si>
  <si>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</si>
  <si>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</si>
  <si>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</si>
  <si>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</si>
  <si>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</si>
  <si>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</si>
  <si>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</si>
  <si>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</si>
  <si>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</si>
  <si>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</si>
  <si>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</si>
  <si>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</si>
  <si>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</si>
  <si>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</si>
  <si>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</si>
  <si>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</si>
  <si>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</si>
  <si>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</si>
  <si>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</si>
  <si>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</si>
  <si>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</si>
  <si>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</si>
  <si>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</si>
  <si>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</si>
  <si>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</si>
  <si>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</si>
  <si>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</si>
  <si>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</si>
  <si>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</si>
  <si>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</si>
  <si>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</si>
  <si>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</si>
  <si>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</si>
  <si>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</si>
  <si>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</si>
  <si>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</si>
  <si>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</si>
  <si>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</si>
  <si>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</si>
  <si>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</si>
  <si>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</si>
  <si>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</si>
  <si>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</si>
  <si>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</si>
  <si>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</si>
  <si>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</si>
  <si>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</si>
  <si>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</si>
  <si>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</si>
  <si>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</si>
  <si>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</si>
  <si>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</si>
  <si>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</si>
  <si>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</si>
  <si>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</si>
  <si>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</si>
  <si>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</si>
  <si>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</si>
  <si>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</si>
  <si>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</si>
  <si>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</si>
  <si>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</si>
  <si>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</si>
  <si>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</si>
  <si>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</si>
  <si>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</si>
  <si>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</si>
  <si>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</si>
  <si>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</si>
  <si>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</si>
  <si>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</si>
  <si>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</si>
  <si>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</si>
  <si>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</si>
  <si>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</si>
  <si>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</si>
  <si>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</si>
  <si>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</si>
  <si>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</si>
  <si>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</si>
  <si>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</si>
  <si>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</si>
  <si>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</si>
  <si>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</si>
  <si>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</si>
  <si>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</si>
  <si>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</si>
  <si>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</si>
  <si>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</si>
  <si>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</si>
  <si>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</si>
  <si>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</si>
  <si>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</si>
  <si>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</si>
  <si>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</si>
  <si>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</si>
  <si>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</si>
  <si>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</si>
  <si>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</si>
  <si>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</si>
  <si>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</si>
  <si>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</si>
  <si>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</si>
  <si>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</si>
  <si>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</si>
  <si>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</si>
  <si>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</si>
  <si>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</si>
  <si>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</si>
  <si>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</si>
  <si>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</si>
  <si>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</si>
  <si>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</si>
  <si>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</si>
  <si>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</si>
  <si>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</si>
  <si>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</si>
  <si>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</si>
  <si>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</si>
  <si>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</si>
  <si>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</si>
  <si>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</si>
  <si>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</si>
  <si>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</si>
  <si>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</si>
  <si>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</si>
  <si>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</si>
  <si>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</si>
  <si>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</si>
  <si>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</si>
  <si>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</si>
  <si>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</si>
  <si>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</si>
  <si>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</si>
  <si>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</si>
  <si>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</si>
  <si>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</si>
  <si>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</si>
  <si>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</si>
  <si>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</si>
  <si>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</si>
  <si>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</si>
  <si>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</si>
  <si>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</si>
  <si>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</si>
  <si>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</si>
  <si>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</si>
  <si>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</si>
  <si>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</si>
  <si>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</si>
  <si>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</si>
  <si>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</si>
  <si>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</si>
  <si>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</si>
  <si>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</si>
  <si>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</si>
  <si>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</si>
  <si>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</si>
  <si>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</si>
  <si>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</si>
  <si>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</si>
  <si>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</si>
  <si>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</si>
  <si>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</si>
  <si>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</si>
  <si>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</si>
  <si>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</si>
  <si>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</si>
  <si>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</si>
  <si>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</si>
  <si>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</si>
  <si>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</si>
  <si>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</si>
  <si>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</si>
  <si>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</si>
  <si>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</si>
  <si>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</si>
  <si>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</si>
  <si>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</si>
  <si>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</si>
  <si>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</si>
  <si>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</si>
  <si>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</si>
  <si>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</si>
  <si>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</si>
  <si>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</si>
  <si>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</si>
  <si>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</si>
  <si>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</si>
  <si>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</si>
  <si>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</si>
  <si>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</si>
  <si>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</si>
  <si>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</si>
  <si>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</si>
  <si>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</si>
  <si>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</si>
  <si>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</si>
  <si>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</si>
  <si>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</si>
  <si>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</si>
  <si>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</si>
  <si>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</si>
  <si>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</si>
  <si>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</si>
  <si>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</si>
  <si>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</si>
  <si>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</si>
  <si>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</si>
  <si>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</si>
  <si>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</si>
  <si>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</si>
  <si>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</si>
  <si>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</si>
  <si>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</si>
  <si>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</si>
  <si>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</si>
  <si>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</si>
  <si>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</si>
  <si>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</si>
  <si>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</si>
  <si>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</si>
  <si>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</si>
  <si>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</si>
  <si>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</si>
  <si>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</si>
  <si>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</si>
  <si>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</si>
  <si>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</si>
  <si>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</si>
  <si>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</si>
  <si>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</si>
  <si>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</si>
  <si>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</si>
  <si>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</si>
  <si>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</si>
  <si>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</si>
  <si>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</si>
  <si>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</si>
  <si>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</si>
  <si>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</si>
  <si>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</si>
  <si>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</si>
  <si>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</si>
  <si>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</si>
  <si>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</si>
  <si>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</si>
  <si>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</si>
  <si>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</si>
  <si>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</si>
  <si>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</si>
  <si>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</si>
  <si>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</si>
  <si>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</si>
  <si>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</si>
  <si>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</si>
  <si>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</si>
  <si>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</si>
  <si>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</si>
  <si>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</si>
  <si>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</si>
  <si>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</si>
  <si>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</si>
  <si>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</si>
  <si>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</si>
  <si>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</si>
  <si>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</si>
  <si>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</si>
  <si>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</si>
  <si>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</si>
  <si>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</si>
  <si>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</si>
  <si>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</si>
  <si>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</si>
  <si>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</si>
  <si>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</si>
  <si>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</si>
  <si>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</si>
  <si>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</si>
  <si>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</si>
  <si>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</si>
  <si>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</si>
  <si>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</si>
  <si>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</si>
  <si>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</si>
  <si>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</si>
  <si>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</si>
  <si>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</si>
  <si>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</si>
  <si>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</si>
  <si>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</si>
  <si>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</si>
  <si>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</si>
  <si>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</si>
  <si>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</si>
  <si>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</si>
  <si>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</si>
  <si>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</si>
  <si>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</si>
  <si>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</si>
  <si>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</si>
  <si>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</si>
  <si>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</si>
  <si>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</si>
  <si>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</si>
  <si>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</si>
  <si>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</si>
  <si>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</si>
  <si>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</si>
  <si>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</si>
  <si>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</si>
  <si>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</si>
  <si>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</si>
  <si>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</si>
  <si>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</si>
  <si>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</si>
  <si>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</si>
  <si>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</si>
  <si>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</si>
  <si>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</si>
  <si>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</si>
  <si>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</si>
  <si>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</si>
  <si>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</si>
  <si>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</si>
  <si>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</si>
  <si>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</si>
  <si>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</si>
  <si>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</si>
  <si>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</si>
  <si>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</si>
  <si>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</si>
  <si>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</si>
  <si>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</si>
  <si>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</si>
  <si>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</si>
  <si>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</si>
  <si>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</si>
  <si>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</si>
  <si>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</si>
  <si>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</si>
  <si>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</si>
  <si>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</si>
  <si>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</si>
  <si>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</si>
  <si>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</si>
  <si>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</si>
  <si>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</si>
  <si>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</si>
  <si>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</si>
  <si>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</si>
  <si>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</si>
  <si>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</si>
  <si>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</si>
  <si>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</si>
  <si>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</si>
  <si>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</si>
  <si>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</si>
  <si>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</si>
  <si>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</si>
  <si>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</si>
  <si>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</si>
  <si>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</si>
  <si>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</si>
  <si>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</si>
  <si>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</si>
  <si>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</si>
  <si>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</si>
  <si>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</si>
  <si>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</si>
  <si>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</si>
  <si>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</si>
  <si>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</si>
  <si>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</si>
  <si>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</si>
  <si>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</si>
  <si>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</si>
  <si>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</si>
  <si>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</si>
  <si>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</si>
  <si>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</si>
  <si>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</si>
  <si>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</si>
  <si>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</si>
  <si>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</si>
  <si>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</si>
  <si>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</si>
  <si>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</si>
  <si>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</si>
  <si>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</si>
  <si>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</si>
  <si>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</si>
  <si>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</si>
  <si>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</si>
  <si>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</si>
  <si>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</si>
  <si>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</si>
  <si>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</si>
  <si>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</si>
  <si>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</si>
  <si>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</si>
  <si>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</si>
  <si>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</si>
  <si>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</si>
  <si>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</si>
  <si>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</si>
  <si>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</si>
  <si>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</si>
  <si>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</si>
  <si>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</si>
  <si>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</si>
  <si>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</si>
  <si>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</si>
  <si>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</si>
  <si>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</si>
  <si>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</si>
  <si>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</si>
  <si>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</si>
  <si>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</si>
  <si>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</si>
  <si>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</si>
  <si>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</si>
  <si>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</si>
  <si>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</si>
  <si>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</si>
  <si>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</si>
  <si>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</si>
  <si>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</si>
  <si>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</si>
  <si>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</si>
  <si>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</si>
  <si>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</si>
  <si>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</si>
  <si>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</si>
  <si>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</si>
  <si>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</si>
  <si>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</si>
  <si>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</si>
  <si>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</si>
  <si>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</si>
  <si>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</si>
  <si>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</si>
  <si>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</si>
  <si>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</si>
  <si>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</si>
  <si>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</si>
  <si>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</si>
  <si>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</si>
  <si>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</si>
  <si>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</si>
  <si>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</si>
  <si>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</si>
  <si>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</si>
  <si>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</si>
  <si>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</si>
  <si>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</si>
  <si>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</si>
  <si>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</si>
  <si>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</si>
  <si>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</si>
  <si>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</si>
  <si>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</si>
  <si>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</si>
  <si>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</si>
  <si>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</si>
  <si>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</si>
  <si>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</si>
  <si>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</si>
  <si>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</si>
  <si>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</si>
  <si>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</si>
  <si>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</si>
  <si>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</si>
  <si>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</si>
  <si>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</si>
  <si>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</si>
  <si>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</si>
  <si>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</si>
  <si>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</si>
  <si>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</si>
  <si>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</si>
  <si>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</si>
  <si>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</si>
  <si>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</si>
  <si>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</si>
  <si>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</si>
  <si>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</si>
  <si>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</si>
  <si>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</si>
  <si>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</si>
  <si>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</si>
  <si>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</si>
  <si>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</si>
  <si>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</si>
  <si>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</si>
  <si>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</si>
  <si>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</si>
  <si>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</si>
  <si>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</si>
  <si>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</si>
  <si>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</si>
  <si>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</si>
  <si>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</si>
  <si>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</si>
  <si>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</si>
  <si>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</si>
  <si>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</si>
  <si>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</si>
  <si>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</si>
  <si>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</si>
  <si>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</si>
  <si>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</si>
  <si>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</si>
  <si>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</si>
  <si>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</si>
  <si>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</si>
  <si>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</si>
  <si>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</si>
  <si>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</si>
  <si>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</si>
  <si>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</si>
  <si>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</si>
  <si>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</si>
  <si>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</si>
  <si>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</si>
  <si>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</si>
  <si>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</si>
  <si>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</si>
  <si>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</si>
  <si>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</si>
  <si>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</si>
  <si>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</si>
  <si>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</si>
  <si>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</si>
  <si>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</si>
  <si>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</si>
  <si>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</si>
  <si>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</si>
  <si>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</si>
  <si>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</si>
  <si>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</si>
  <si>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</si>
  <si>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</si>
  <si>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</si>
  <si>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</si>
  <si>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</si>
  <si>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</si>
  <si>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</si>
  <si>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</si>
  <si>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</si>
  <si>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</si>
  <si>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</si>
  <si>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</si>
  <si>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</si>
  <si>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</si>
  <si>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</si>
  <si>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</si>
  <si>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</si>
  <si>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</si>
  <si>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</si>
  <si>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</si>
  <si>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</si>
  <si>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</si>
  <si>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</si>
  <si>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</si>
  <si>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</si>
  <si>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</si>
  <si>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</si>
  <si>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</si>
  <si>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</si>
  <si>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</si>
  <si>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</si>
  <si>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</si>
  <si>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</si>
  <si>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</si>
  <si>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</si>
  <si>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</si>
  <si>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</si>
  <si>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</si>
  <si>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</si>
  <si>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</si>
  <si>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</si>
  <si>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</si>
  <si>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</si>
  <si>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</si>
  <si>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</si>
  <si>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</si>
  <si>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</si>
  <si>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</si>
  <si>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</si>
  <si>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</si>
  <si>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</si>
  <si>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</si>
  <si>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</si>
  <si>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</si>
  <si>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</si>
  <si>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</si>
  <si>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</si>
  <si>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</si>
  <si>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</si>
  <si>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</si>
  <si>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</si>
  <si>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</si>
  <si>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</si>
  <si>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</si>
  <si>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</si>
  <si>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</si>
  <si>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</si>
  <si>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</si>
  <si>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</si>
  <si>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</si>
  <si>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</si>
  <si>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</si>
  <si>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</si>
  <si>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</si>
  <si>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</si>
  <si>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</si>
  <si>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</si>
  <si>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</si>
  <si>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</si>
  <si>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</si>
  <si>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</si>
  <si>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</si>
  <si>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</si>
  <si>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</si>
  <si>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</si>
  <si>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</si>
  <si>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</si>
  <si>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</si>
  <si>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</si>
  <si>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</si>
  <si>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</si>
  <si>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</si>
  <si>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</si>
  <si>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</si>
  <si>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</si>
  <si>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</si>
  <si>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</si>
  <si>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</si>
  <si>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</si>
  <si>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</si>
  <si>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</si>
  <si>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</si>
  <si>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</si>
  <si>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</si>
  <si>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</si>
  <si>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</si>
  <si>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</si>
  <si>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</si>
  <si>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</si>
  <si>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</si>
  <si>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</si>
  <si>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</si>
  <si>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</si>
  <si>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</si>
  <si>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</si>
  <si>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</si>
  <si>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</si>
  <si>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</si>
  <si>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</si>
  <si>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</si>
  <si>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</si>
  <si>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</si>
  <si>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</si>
  <si>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</si>
  <si>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</si>
  <si>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</si>
  <si>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</si>
  <si>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</si>
  <si>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</si>
  <si>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</si>
  <si>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</si>
  <si>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</si>
  <si>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</si>
  <si>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</si>
  <si>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</si>
  <si>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</si>
  <si>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</si>
  <si>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</si>
  <si>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</si>
  <si>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</si>
  <si>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</si>
  <si>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</si>
  <si>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</si>
  <si>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</si>
  <si>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</si>
  <si>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</si>
  <si>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</si>
  <si>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</si>
  <si>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</si>
  <si>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</si>
  <si>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</si>
  <si>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</si>
  <si>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</si>
  <si>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</si>
  <si>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</si>
  <si>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</si>
  <si>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</si>
  <si>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</si>
  <si>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</si>
  <si>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</si>
  <si>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</si>
  <si>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</si>
  <si>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</si>
  <si>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</si>
  <si>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</si>
  <si>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</si>
  <si>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</si>
  <si>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</si>
  <si>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</si>
  <si>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</si>
  <si>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</si>
  <si>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</si>
  <si>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</si>
  <si>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</si>
  <si>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</si>
  <si>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</si>
  <si>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</si>
  <si>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</si>
  <si>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</si>
  <si>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</si>
  <si>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</si>
  <si>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</si>
  <si>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</si>
  <si>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</si>
  <si>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</si>
  <si>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</si>
  <si>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</si>
  <si>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</si>
  <si>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</si>
  <si>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</si>
  <si>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</si>
  <si>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</si>
  <si>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</si>
  <si>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</si>
  <si>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</si>
  <si>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</si>
  <si>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</si>
  <si>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</si>
  <si>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</si>
  <si>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</si>
  <si>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</si>
  <si>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</si>
  <si>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</si>
  <si>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</si>
  <si>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</si>
  <si>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</si>
  <si>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</si>
  <si>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</si>
  <si>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</si>
  <si>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</si>
  <si>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</si>
  <si>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</si>
  <si>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</si>
  <si>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</si>
  <si>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</si>
  <si>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</si>
  <si>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</si>
  <si>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</si>
  <si>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</si>
  <si>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</si>
  <si>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</si>
  <si>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</si>
  <si>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</si>
  <si>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</si>
  <si>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</si>
  <si>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</si>
  <si>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</si>
  <si>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</si>
  <si>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</si>
  <si>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</si>
  <si>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</si>
  <si>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</si>
  <si>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</si>
  <si>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</si>
  <si>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</si>
  <si>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</si>
  <si>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</si>
  <si>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</si>
  <si>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</si>
  <si>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</si>
  <si>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</si>
  <si>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</si>
  <si>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</si>
  <si>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</si>
  <si>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</si>
  <si>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</si>
  <si>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</si>
  <si>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</si>
  <si>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</si>
  <si>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</si>
  <si>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</si>
  <si>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</si>
  <si>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</si>
  <si>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</si>
  <si>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</si>
  <si>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</si>
  <si>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</si>
  <si>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</si>
  <si>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</si>
  <si>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</si>
  <si>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</si>
  <si>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</si>
  <si>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</si>
  <si>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</si>
  <si>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</si>
  <si>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</si>
  <si>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</si>
  <si>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</si>
  <si>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</si>
  <si>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</si>
  <si>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</si>
  <si>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</si>
  <si>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</si>
  <si>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</si>
  <si>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</si>
  <si>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</si>
  <si>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</si>
  <si>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</si>
  <si>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</si>
  <si>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</si>
  <si>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</si>
  <si>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</si>
  <si>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</si>
  <si>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</si>
  <si>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</si>
  <si>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</si>
  <si>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</si>
  <si>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</si>
  <si>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</si>
  <si>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</si>
  <si>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</si>
  <si>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</si>
  <si>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</si>
  <si>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</si>
  <si>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</si>
  <si>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</si>
  <si>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</si>
  <si>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</si>
  <si>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</si>
  <si>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</si>
  <si>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</si>
  <si>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</si>
  <si>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</si>
  <si>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</si>
  <si>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</si>
  <si>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</si>
  <si>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</si>
  <si>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</si>
  <si>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</si>
  <si>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</si>
  <si>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</si>
  <si>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</si>
  <si>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</si>
  <si>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</si>
  <si>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</si>
  <si>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</si>
  <si>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</si>
  <si>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</si>
  <si>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</si>
  <si>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</si>
  <si>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</si>
  <si>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</si>
  <si>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</si>
  <si>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</si>
  <si>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</si>
  <si>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</si>
  <si>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</si>
  <si>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</si>
  <si>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</si>
  <si>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</si>
  <si>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</si>
  <si>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</si>
  <si>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</si>
  <si>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</si>
  <si>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</si>
  <si>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</si>
  <si>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</si>
  <si>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</si>
  <si>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</si>
  <si>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</si>
  <si>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</si>
  <si>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</si>
  <si>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</si>
  <si>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</si>
  <si>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</si>
  <si>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</si>
  <si>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</si>
  <si>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</si>
  <si>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</si>
  <si>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</si>
  <si>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</si>
  <si>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</si>
  <si>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</si>
  <si>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</si>
  <si>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</si>
  <si>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</si>
  <si>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</si>
  <si>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</si>
  <si>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</si>
  <si>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</si>
  <si>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</si>
  <si>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</si>
  <si>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</si>
  <si>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</si>
  <si>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</si>
  <si>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</si>
  <si>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</si>
  <si>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</si>
  <si>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</si>
  <si>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</si>
  <si>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</si>
  <si>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</si>
  <si>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</si>
  <si>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</si>
  <si>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</si>
  <si>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</si>
  <si>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</si>
  <si>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</si>
  <si>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</si>
  <si>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</si>
  <si>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</si>
  <si>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</si>
  <si>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</si>
  <si>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</si>
  <si>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</si>
  <si>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</si>
  <si>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</si>
  <si>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</si>
  <si>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</si>
  <si>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</si>
  <si>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</si>
  <si>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</si>
  <si>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</si>
  <si>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</si>
  <si>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</si>
  <si>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</si>
  <si>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</si>
  <si>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</si>
  <si>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</si>
  <si>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</si>
  <si>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</si>
  <si>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</si>
  <si>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</si>
  <si>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</si>
  <si>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</si>
  <si>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</si>
  <si>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</si>
  <si>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</si>
  <si>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</si>
  <si>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</si>
  <si>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</si>
  <si>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</si>
  <si>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</si>
  <si>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</si>
  <si>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</si>
  <si>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</si>
  <si>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</si>
  <si>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</si>
  <si>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</si>
  <si>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</si>
  <si>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</si>
  <si>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</si>
  <si>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</si>
  <si>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</si>
  <si>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</si>
  <si>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</si>
  <si>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</si>
  <si>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</si>
  <si>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</si>
  <si>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</si>
  <si>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</si>
  <si>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</si>
  <si>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</si>
  <si>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</si>
  <si>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</si>
  <si>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</si>
  <si>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</si>
  <si>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</si>
  <si>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</si>
  <si>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</si>
  <si>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</si>
  <si>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</si>
  <si>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</si>
  <si>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</si>
  <si>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</si>
  <si>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</si>
  <si>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</si>
  <si>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</si>
  <si>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</si>
  <si>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</si>
  <si>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</si>
  <si>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</si>
  <si>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</si>
  <si>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</si>
  <si>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</si>
  <si>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</si>
  <si>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</si>
  <si>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</si>
  <si>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</si>
  <si>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</si>
  <si>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</si>
  <si>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</si>
  <si>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</si>
  <si>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</si>
  <si>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</si>
  <si>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</si>
  <si>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</si>
  <si>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</si>
  <si>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</si>
  <si>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</si>
  <si>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</si>
  <si>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</si>
  <si>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</si>
  <si>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</si>
  <si>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</si>
  <si>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</si>
  <si>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</si>
  <si>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</si>
  <si>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</si>
  <si>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</si>
  <si>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</si>
  <si>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</si>
  <si>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</si>
  <si>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</si>
  <si>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</si>
  <si>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</si>
  <si>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</si>
  <si>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</si>
  <si>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</si>
  <si>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</si>
  <si>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</si>
  <si>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</si>
  <si>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</si>
  <si>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</si>
  <si>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</si>
  <si>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</si>
  <si>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</si>
  <si>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</si>
  <si>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</si>
  <si>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</si>
  <si>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</si>
  <si>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</si>
  <si>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</si>
  <si>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</si>
  <si>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</si>
  <si>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</si>
  <si>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</si>
  <si>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</si>
  <si>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</si>
  <si>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</si>
  <si>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</si>
  <si>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</si>
  <si>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</si>
  <si>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</si>
  <si>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</si>
  <si>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</si>
  <si>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</si>
  <si>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</si>
  <si>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</si>
  <si>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</si>
  <si>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</si>
  <si>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</si>
  <si>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</si>
  <si>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</si>
  <si>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</si>
  <si>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</si>
  <si>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</si>
  <si>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</si>
  <si>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</si>
  <si>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</si>
  <si>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</si>
  <si>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</si>
  <si>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</si>
  <si>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</si>
  <si>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</si>
  <si>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</si>
  <si>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</si>
  <si>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</si>
  <si>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</si>
  <si>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</si>
  <si>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</si>
  <si>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</si>
  <si>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</si>
  <si>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</si>
  <si>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</si>
  <si>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</si>
  <si>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</si>
  <si>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</si>
  <si>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</si>
  <si>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</si>
  <si>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</si>
  <si>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</si>
  <si>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</si>
  <si>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</si>
  <si>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</si>
  <si>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</si>
  <si>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</si>
  <si>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</si>
  <si>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</si>
  <si>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</si>
  <si>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</si>
  <si>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</si>
  <si>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</si>
  <si>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</si>
  <si>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</si>
  <si>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</si>
  <si>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</si>
  <si>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</si>
  <si>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</si>
  <si>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</si>
  <si>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</si>
  <si>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</si>
  <si>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</si>
  <si>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</si>
  <si>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</si>
  <si>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</si>
  <si>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</si>
  <si>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</si>
  <si>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</si>
  <si>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</si>
  <si>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</si>
  <si>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</si>
  <si>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</si>
  <si>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</si>
  <si>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</si>
  <si>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</si>
  <si>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</si>
  <si>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</si>
  <si>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</si>
  <si>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</si>
  <si>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</si>
  <si>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</si>
  <si>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</si>
  <si>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</si>
  <si>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</si>
  <si>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</si>
  <si>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</si>
  <si>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</si>
  <si>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</si>
  <si>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</si>
  <si>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</si>
  <si>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</si>
  <si>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</si>
  <si>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</si>
  <si>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</si>
  <si>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</si>
  <si>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</si>
  <si>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</si>
  <si>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</si>
  <si>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</si>
  <si>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</si>
  <si>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</si>
  <si>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</si>
  <si>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</si>
  <si>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</si>
  <si>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</si>
  <si>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</si>
  <si>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</si>
  <si>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</si>
  <si>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</si>
  <si>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</si>
  <si>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</si>
  <si>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</si>
  <si>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</si>
  <si>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</si>
  <si>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</si>
  <si>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</si>
  <si>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</si>
  <si>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</si>
  <si>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</si>
  <si>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</si>
  <si>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</si>
  <si>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</si>
  <si>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</si>
  <si>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</si>
  <si>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</si>
  <si>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</si>
  <si>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</si>
  <si>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</si>
  <si>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</si>
  <si>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</si>
  <si>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</si>
  <si>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</si>
  <si>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</si>
  <si>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</si>
  <si>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</si>
  <si>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</si>
  <si>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</si>
  <si>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</si>
  <si>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</si>
  <si>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</si>
  <si>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</si>
  <si>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</si>
  <si>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</si>
  <si>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</si>
  <si>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</si>
  <si>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</si>
  <si>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</si>
  <si>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</si>
  <si>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</si>
  <si>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</si>
  <si>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</si>
  <si>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</si>
  <si>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</si>
  <si>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</si>
  <si>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</si>
  <si>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</si>
  <si>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</si>
  <si>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</si>
  <si>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</si>
  <si>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</si>
  <si>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</si>
  <si>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</si>
  <si>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</si>
  <si>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</si>
  <si>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</si>
  <si>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</si>
  <si>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</si>
  <si>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</si>
  <si>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</si>
  <si>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</si>
  <si>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</si>
  <si>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</si>
  <si>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</si>
  <si>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</si>
  <si>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</si>
  <si>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</si>
  <si>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</si>
  <si>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</si>
  <si>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</si>
  <si>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</si>
  <si>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</si>
  <si>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</si>
  <si>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</si>
  <si>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</si>
  <si>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</si>
  <si>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</si>
  <si>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</si>
  <si>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</si>
  <si>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</si>
  <si>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</si>
  <si>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</si>
  <si>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</si>
  <si>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</si>
  <si>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</si>
  <si>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</si>
  <si>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</si>
  <si>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</si>
  <si>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</si>
  <si>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</si>
  <si>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</si>
  <si>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</si>
  <si>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</si>
  <si>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</si>
  <si>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</si>
  <si>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</si>
  <si>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</si>
  <si>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</si>
  <si>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</si>
  <si>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</si>
  <si>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</si>
  <si>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</si>
  <si>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</si>
  <si>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</si>
  <si>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</si>
  <si>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</si>
  <si>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</si>
  <si>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</si>
  <si>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</si>
  <si>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</si>
  <si>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</si>
  <si>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</si>
  <si>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</si>
  <si>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</si>
  <si>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</si>
  <si>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</si>
  <si>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</si>
  <si>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</si>
  <si>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</si>
  <si>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</si>
  <si>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</si>
  <si>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</si>
  <si>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</si>
  <si>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</si>
  <si>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</si>
  <si>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</si>
  <si>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</si>
  <si>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</si>
  <si>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</si>
  <si>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</si>
  <si>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</si>
  <si>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</si>
  <si>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</si>
  <si>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</si>
  <si>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</si>
  <si>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</si>
  <si>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</si>
  <si>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</si>
  <si>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</si>
  <si>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</si>
  <si>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</si>
  <si>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</si>
  <si>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</si>
  <si>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</si>
  <si>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</si>
  <si>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</si>
  <si>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</si>
  <si>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</si>
  <si>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</si>
  <si>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</si>
  <si>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</si>
  <si>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</si>
  <si>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</si>
  <si>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</si>
  <si>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</si>
  <si>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</si>
  <si>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</si>
  <si>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</si>
  <si>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</si>
  <si>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</si>
  <si>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</si>
  <si>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</si>
  <si>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</si>
  <si>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</si>
  <si>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</si>
  <si>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</si>
  <si>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</si>
  <si>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</si>
  <si>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</si>
  <si>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</si>
  <si>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</si>
  <si>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</si>
  <si>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</si>
  <si>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</si>
  <si>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</si>
  <si>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</si>
  <si>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</si>
  <si>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</si>
  <si>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</si>
  <si>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</si>
  <si>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</si>
  <si>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</si>
  <si>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</si>
  <si>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</si>
  <si>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</si>
  <si>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</si>
  <si>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</si>
  <si>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</si>
  <si>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</si>
  <si>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</si>
  <si>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</si>
  <si>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</si>
  <si>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</si>
  <si>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</si>
  <si>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</si>
  <si>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</si>
  <si>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</si>
  <si>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</si>
  <si>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</si>
  <si>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</si>
  <si>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</si>
  <si>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</si>
  <si>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</si>
  <si>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</si>
  <si>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</si>
  <si>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</si>
  <si>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</si>
  <si>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</si>
  <si>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</si>
  <si>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</si>
  <si>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</si>
  <si>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</si>
  <si>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</si>
  <si>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</si>
  <si>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</si>
  <si>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</si>
  <si>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</si>
  <si>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</si>
  <si>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</si>
  <si>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</si>
  <si>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</si>
  <si>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</si>
  <si>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</si>
  <si>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</si>
  <si>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</si>
  <si>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</si>
  <si>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</si>
  <si>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</si>
  <si>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</si>
  <si>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</si>
  <si>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</si>
  <si>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</si>
  <si>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</si>
  <si>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</si>
  <si>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</si>
  <si>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</si>
  <si>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</si>
  <si>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</si>
  <si>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</si>
  <si>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</si>
  <si>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</si>
  <si>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</si>
  <si>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</si>
  <si>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</si>
  <si>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</si>
  <si>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</si>
  <si>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</si>
  <si>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</si>
  <si>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</si>
  <si>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</si>
  <si>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</si>
  <si>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</si>
  <si>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</si>
  <si>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</si>
  <si>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</si>
  <si>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</si>
  <si>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</si>
  <si>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</si>
  <si>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</si>
  <si>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</si>
  <si>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</si>
  <si>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</si>
  <si>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</si>
  <si>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</si>
  <si>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</si>
  <si>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</si>
  <si>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</si>
  <si>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</si>
  <si>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</si>
  <si>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</si>
  <si>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</si>
  <si>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</si>
  <si>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</si>
  <si>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</si>
  <si>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</si>
  <si>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</si>
  <si>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</si>
  <si>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</si>
  <si>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</si>
  <si>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</si>
  <si>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</si>
  <si>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</si>
  <si>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</si>
  <si>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</si>
  <si>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</si>
  <si>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</si>
  <si>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</si>
  <si>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</si>
  <si>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</si>
  <si>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</si>
  <si>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</si>
  <si>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</si>
  <si>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</si>
  <si>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</si>
  <si>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</si>
  <si>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</si>
  <si>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</si>
  <si>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</si>
  <si>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</si>
  <si>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</si>
  <si>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</si>
  <si>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</si>
  <si>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</si>
  <si>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</si>
  <si>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</si>
  <si>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</si>
  <si>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</si>
  <si>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</si>
  <si>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</si>
  <si>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</si>
  <si>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</si>
  <si>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</si>
  <si>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</si>
  <si>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</si>
  <si>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</si>
  <si>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</si>
  <si>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</si>
  <si>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</si>
  <si>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</si>
  <si>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</si>
  <si>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</si>
  <si>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</si>
  <si>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</si>
  <si>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</si>
  <si>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</si>
  <si>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</si>
  <si>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</si>
  <si>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</si>
  <si>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</si>
  <si>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</si>
  <si>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</si>
  <si>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</si>
  <si>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</si>
  <si>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</si>
  <si>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</si>
  <si>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</si>
  <si>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</si>
  <si>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</si>
  <si>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</si>
  <si>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</si>
  <si>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</si>
  <si>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</si>
  <si>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</si>
  <si>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</si>
  <si>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</si>
  <si>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</si>
  <si>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</si>
  <si>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</si>
  <si>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</si>
  <si>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</si>
  <si>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</si>
  <si>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</si>
  <si>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</si>
  <si>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</si>
  <si>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</si>
  <si>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</si>
  <si>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</si>
  <si>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</si>
  <si>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</si>
  <si>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</si>
  <si>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</si>
  <si>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</si>
  <si>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</si>
  <si>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</si>
  <si>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</si>
  <si>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</si>
  <si>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</si>
  <si>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</si>
  <si>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</si>
  <si>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</si>
  <si>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</si>
  <si>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</si>
  <si>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</si>
  <si>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</si>
  <si>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</si>
  <si>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</si>
  <si>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</si>
  <si>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</si>
  <si>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</si>
  <si>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</si>
  <si>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</si>
  <si>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</si>
  <si>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</si>
  <si>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</si>
  <si>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</si>
  <si>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</si>
  <si>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</si>
  <si>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</si>
  <si>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</si>
  <si>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</si>
  <si>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</si>
  <si>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</si>
  <si>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</si>
  <si>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</si>
  <si>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</si>
  <si>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</si>
  <si>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</si>
  <si>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</si>
  <si>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</si>
  <si>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</si>
  <si>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</si>
  <si>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</si>
  <si>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</si>
  <si>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</si>
  <si>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</si>
  <si>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</si>
  <si>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</si>
  <si>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</si>
  <si>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</si>
  <si>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</si>
  <si>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</si>
  <si>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</si>
  <si>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</si>
  <si>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</si>
  <si>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</si>
  <si>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</si>
  <si>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</si>
  <si>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</si>
  <si>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</si>
  <si>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</si>
  <si>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</si>
  <si>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</si>
  <si>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</si>
  <si>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</si>
  <si>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</si>
  <si>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</si>
  <si>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</si>
  <si>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</si>
  <si>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</si>
  <si>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</si>
  <si>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</si>
  <si>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</si>
  <si>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</si>
  <si>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</si>
  <si>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</si>
  <si>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</si>
  <si>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</si>
  <si>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</si>
  <si>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</si>
  <si>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</si>
  <si>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</si>
  <si>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</si>
  <si>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</si>
  <si>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</si>
  <si>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</si>
  <si>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</si>
  <si>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</si>
  <si>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</si>
  <si>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</si>
  <si>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</si>
  <si>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</si>
  <si>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</si>
  <si>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</si>
  <si>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</si>
  <si>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</si>
  <si>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</si>
  <si>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</si>
  <si>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</si>
  <si>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</si>
  <si>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</si>
  <si>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</si>
  <si>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</si>
  <si>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</si>
  <si>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</si>
  <si>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</si>
  <si>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</si>
  <si>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</si>
  <si>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</si>
  <si>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</si>
  <si>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</si>
  <si>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</si>
  <si>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</si>
  <si>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</si>
  <si>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</si>
  <si>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</si>
  <si>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</si>
  <si>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</si>
  <si>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</si>
  <si>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</si>
  <si>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</si>
  <si>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</si>
  <si>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</si>
  <si>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</si>
  <si>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</si>
  <si>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</si>
  <si>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</si>
  <si>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</si>
  <si>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</si>
  <si>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</si>
  <si>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</si>
  <si>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</si>
  <si>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</si>
  <si>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</si>
  <si>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</si>
  <si>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</si>
  <si>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</si>
  <si>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</si>
  <si>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</si>
  <si>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</si>
  <si>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</si>
  <si>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</si>
  <si>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</si>
  <si>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</si>
  <si>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</si>
  <si>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</si>
  <si>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</si>
  <si>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</si>
  <si>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</si>
  <si>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</si>
  <si>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</si>
  <si>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</si>
  <si>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</si>
  <si>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</si>
  <si>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</si>
  <si>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</si>
  <si>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</si>
  <si>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</si>
  <si>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</si>
  <si>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</si>
  <si>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</si>
  <si>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</si>
  <si>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</si>
  <si>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</si>
  <si>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</si>
  <si>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</si>
  <si>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</si>
  <si>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</si>
  <si>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</si>
  <si>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</si>
  <si>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</si>
  <si>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</si>
  <si>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</si>
  <si>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</si>
  <si>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</si>
  <si>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</si>
  <si>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</si>
  <si>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</si>
  <si>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</si>
  <si>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</si>
  <si>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</si>
  <si>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</si>
  <si>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</si>
  <si>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</si>
  <si>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</si>
  <si>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</si>
  <si>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</si>
  <si>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</si>
  <si>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</si>
  <si>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</si>
  <si>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</si>
  <si>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</si>
  <si>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</si>
  <si>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</si>
  <si>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</si>
  <si>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</si>
  <si>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</si>
  <si>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</si>
  <si>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</si>
  <si>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</si>
  <si>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</si>
  <si>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</si>
  <si>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</si>
  <si>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</si>
  <si>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</si>
  <si>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</si>
  <si>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</si>
  <si>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</si>
  <si>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</si>
  <si>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</si>
  <si>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</si>
  <si>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</si>
  <si>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</si>
  <si>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</si>
  <si>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</si>
  <si>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</si>
  <si>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</si>
  <si>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</si>
  <si>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</si>
  <si>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</si>
  <si>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</si>
  <si>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</si>
  <si>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</si>
  <si>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</si>
  <si>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</si>
  <si>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</si>
  <si>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</si>
  <si>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</si>
  <si>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</si>
  <si>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</si>
  <si>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</si>
  <si>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</si>
  <si>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</si>
  <si>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</si>
  <si>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</si>
  <si>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</si>
  <si>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</si>
  <si>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</si>
  <si>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</si>
  <si>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</si>
  <si>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</si>
  <si>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</si>
  <si>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</si>
  <si>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</si>
  <si>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</si>
  <si>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</si>
  <si>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</si>
  <si>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</si>
  <si>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</si>
  <si>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</si>
  <si>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</si>
  <si>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</si>
  <si>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</si>
  <si>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</si>
  <si>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</si>
  <si>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</si>
  <si>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</si>
  <si>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</si>
  <si>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</si>
  <si>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</si>
  <si>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</si>
  <si>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</si>
  <si>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</si>
  <si>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</si>
  <si>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</si>
  <si>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</si>
  <si>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</si>
  <si>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</si>
  <si>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</si>
  <si>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</si>
  <si>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</si>
  <si>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</si>
  <si>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</si>
  <si>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</si>
  <si>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</si>
  <si>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</si>
  <si>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</si>
  <si>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</si>
  <si>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</si>
  <si>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</si>
  <si>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</si>
  <si>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</si>
  <si>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</si>
  <si>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</si>
  <si>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</si>
  <si>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</si>
  <si>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</si>
  <si>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</si>
  <si>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</si>
  <si>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</si>
  <si>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</si>
  <si>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</si>
  <si>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</si>
  <si>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</si>
  <si>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</si>
  <si>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</si>
  <si>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</si>
  <si>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</si>
  <si>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</si>
  <si>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</si>
  <si>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</si>
  <si>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</si>
  <si>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</si>
  <si>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</si>
  <si>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</si>
  <si>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</si>
  <si>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</si>
  <si>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</si>
  <si>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</si>
  <si>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</si>
  <si>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</si>
  <si>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</si>
  <si>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</si>
  <si>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</si>
  <si>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</si>
  <si>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</si>
  <si>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</si>
  <si>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</si>
  <si>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</si>
  <si>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</si>
  <si>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</si>
  <si>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</si>
  <si>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</si>
  <si>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</si>
  <si>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</si>
  <si>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</si>
  <si>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</si>
  <si>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</si>
  <si>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</si>
  <si>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</si>
  <si>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</si>
  <si>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</si>
  <si>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</si>
  <si>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</si>
  <si>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</si>
  <si>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</si>
  <si>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</si>
  <si>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</si>
  <si>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</si>
  <si>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</si>
  <si>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</si>
  <si>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</si>
  <si>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</si>
  <si>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</si>
  <si>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</si>
  <si>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</si>
  <si>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</si>
  <si>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</si>
  <si>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</si>
  <si>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</si>
  <si>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</si>
  <si>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</si>
  <si>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</si>
  <si>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</si>
  <si>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</si>
  <si>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</si>
  <si>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</si>
  <si>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</si>
  <si>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</si>
  <si>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</si>
  <si>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</si>
  <si>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</si>
  <si>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</si>
  <si>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</si>
  <si>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</si>
  <si>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</si>
  <si>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</si>
  <si>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</si>
  <si>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</si>
  <si>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</si>
  <si>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</si>
  <si>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</si>
  <si>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</si>
  <si>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</si>
  <si>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</si>
  <si>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</si>
  <si>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</si>
  <si>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</si>
  <si>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</si>
  <si>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</si>
  <si>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</si>
  <si>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</si>
  <si>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</si>
  <si>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</si>
  <si>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</si>
  <si>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</si>
  <si>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</si>
  <si>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</si>
  <si>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</si>
  <si>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</si>
  <si>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</si>
  <si>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</si>
  <si>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</si>
  <si>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</si>
  <si>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</si>
  <si>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</si>
  <si>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</si>
  <si>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</si>
  <si>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</si>
  <si>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</si>
  <si>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</si>
  <si>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</si>
  <si>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</si>
  <si>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</si>
  <si>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</si>
  <si>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</si>
  <si>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</si>
  <si>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</si>
  <si>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</si>
  <si>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</si>
  <si>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</si>
  <si>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</si>
  <si>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</si>
  <si>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</si>
  <si>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</si>
  <si>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</si>
  <si>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</si>
  <si>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</si>
  <si>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</si>
  <si>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</si>
  <si>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</si>
  <si>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</si>
  <si>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</si>
  <si>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</si>
  <si>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</si>
  <si>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</si>
  <si>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</si>
  <si>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</si>
  <si>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</si>
  <si>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</si>
  <si>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</si>
  <si>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</si>
  <si>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</si>
  <si>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</si>
  <si>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</si>
  <si>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</si>
  <si>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</si>
  <si>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</si>
  <si>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</si>
  <si>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</si>
  <si>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</si>
  <si>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</si>
  <si>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</si>
  <si>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</si>
  <si>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</si>
  <si>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</si>
  <si>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</si>
  <si>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</si>
  <si>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</si>
  <si>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</si>
  <si>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</si>
  <si>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</si>
  <si>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</si>
  <si>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</si>
  <si>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</si>
  <si>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</si>
  <si>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</si>
  <si>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</si>
  <si>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</si>
  <si>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</si>
  <si>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</si>
  <si>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</si>
  <si>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</si>
  <si>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</si>
  <si>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</si>
  <si>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</si>
  <si>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</si>
  <si>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</si>
  <si>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</si>
  <si>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</si>
  <si>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</si>
  <si>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</si>
  <si>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</si>
  <si>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</si>
  <si>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</si>
  <si>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</si>
  <si>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</si>
  <si>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</si>
  <si>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</si>
  <si>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</si>
  <si>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</si>
  <si>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</si>
  <si>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</si>
  <si>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</si>
  <si>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</si>
  <si>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</si>
  <si>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</si>
  <si>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</si>
  <si>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</si>
  <si>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</si>
  <si>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</si>
  <si>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</si>
  <si>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</si>
  <si>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</si>
  <si>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</si>
  <si>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</si>
  <si>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</si>
  <si>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</si>
  <si>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</si>
  <si>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</si>
  <si>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</si>
  <si>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</si>
  <si>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</si>
  <si>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</si>
  <si>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</si>
  <si>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</si>
  <si>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</si>
  <si>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</si>
  <si>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</si>
  <si>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</si>
  <si>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</si>
  <si>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</si>
  <si>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</si>
  <si>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</si>
  <si>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</si>
  <si>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</si>
  <si>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</si>
  <si>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</si>
  <si>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</si>
  <si>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</si>
  <si>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</si>
  <si>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</si>
  <si>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</si>
  <si>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</si>
  <si>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</si>
  <si>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</si>
  <si>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</si>
  <si>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</si>
  <si>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</si>
  <si>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</si>
  <si>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</si>
  <si>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</si>
  <si>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</si>
  <si>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</si>
  <si>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</si>
  <si>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</si>
  <si>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</si>
  <si>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</si>
  <si>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</si>
  <si>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</si>
  <si>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</si>
  <si>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</si>
  <si>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</si>
  <si>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</si>
  <si>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</si>
  <si>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</si>
  <si>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</si>
  <si>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</si>
  <si>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</si>
  <si>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</si>
  <si>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</si>
  <si>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</si>
  <si>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</si>
  <si>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</si>
  <si>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</si>
  <si>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</si>
  <si>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</si>
  <si>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</si>
  <si>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</si>
  <si>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</si>
  <si>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</si>
  <si>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</si>
  <si>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</si>
  <si>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</si>
  <si>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</si>
  <si>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</si>
  <si>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</si>
  <si>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</si>
  <si>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</si>
  <si>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</si>
  <si>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</si>
  <si>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</si>
  <si>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</si>
  <si>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</si>
  <si>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</si>
  <si>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</si>
  <si>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</si>
  <si>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</si>
  <si>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</si>
  <si>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</si>
  <si>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</si>
  <si>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</si>
  <si>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</si>
  <si>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</si>
  <si>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</si>
  <si>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</si>
  <si>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</si>
  <si>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</si>
  <si>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</si>
  <si>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</si>
  <si>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</si>
  <si>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</si>
  <si>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</si>
  <si>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</si>
  <si>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</si>
  <si>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</si>
  <si>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</si>
  <si>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</si>
  <si>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</si>
  <si>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</si>
  <si>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</si>
  <si>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</si>
  <si>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</si>
  <si>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</si>
  <si>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</si>
  <si>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</si>
  <si>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</si>
  <si>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</si>
  <si>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</si>
  <si>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</si>
  <si>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</si>
  <si>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</si>
  <si>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</si>
  <si>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</si>
  <si>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</si>
  <si>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</si>
  <si>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</si>
  <si>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</si>
  <si>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</si>
  <si>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</si>
  <si>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</si>
  <si>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</si>
  <si>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</si>
  <si>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</si>
  <si>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</si>
  <si>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</si>
  <si>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</si>
  <si>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</si>
  <si>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</si>
  <si>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</si>
  <si>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</si>
  <si>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</si>
  <si>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</si>
  <si>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</si>
  <si>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</si>
  <si>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</si>
  <si>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</si>
  <si>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</si>
  <si>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</si>
  <si>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</si>
  <si>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</si>
  <si>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</si>
  <si>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</si>
  <si>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</si>
  <si>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</si>
  <si>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</si>
  <si>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</si>
  <si>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</si>
  <si>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</si>
  <si>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</si>
  <si>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</si>
  <si>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</si>
  <si>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</si>
  <si>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</si>
  <si>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</si>
  <si>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</si>
  <si>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</si>
  <si>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</si>
  <si>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</si>
  <si>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</si>
  <si>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</si>
  <si>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</si>
  <si>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</si>
  <si>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</si>
  <si>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</si>
  <si>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</si>
  <si>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</si>
  <si>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</si>
  <si>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</si>
  <si>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</si>
  <si>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</si>
  <si>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</si>
  <si>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</si>
  <si>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</si>
  <si>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</si>
  <si>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</si>
  <si>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</si>
  <si>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</si>
  <si>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</si>
  <si>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</si>
  <si>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</si>
  <si>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</si>
  <si>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</si>
  <si>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</si>
  <si>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</si>
  <si>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</si>
  <si>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</si>
  <si>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</si>
  <si>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</si>
  <si>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</si>
  <si>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</si>
  <si>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</si>
  <si>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</si>
  <si>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</si>
  <si>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</si>
  <si>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</si>
  <si>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</si>
  <si>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</si>
  <si>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</si>
  <si>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</si>
  <si>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</si>
  <si>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</si>
  <si>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</si>
  <si>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</si>
  <si>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</si>
  <si>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</si>
  <si>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</si>
  <si>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</si>
  <si>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</si>
  <si>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</si>
  <si>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</si>
  <si>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</si>
  <si>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</si>
  <si>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</si>
  <si>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</si>
  <si>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</si>
  <si>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</si>
  <si>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</si>
  <si>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</si>
  <si>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</si>
  <si>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</si>
  <si>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</si>
  <si>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</si>
  <si>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</si>
  <si>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</si>
  <si>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</si>
  <si>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</si>
  <si>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</si>
  <si>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</si>
  <si>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</si>
  <si>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</si>
  <si>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</si>
  <si>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</si>
  <si>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</si>
  <si>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</si>
  <si>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</si>
  <si>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</si>
  <si>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</si>
  <si>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</si>
  <si>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</si>
  <si>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</si>
  <si>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</si>
  <si>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</si>
  <si>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</si>
  <si>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</si>
  <si>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</si>
  <si>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</si>
  <si>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</si>
  <si>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</si>
  <si>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</si>
  <si>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</si>
  <si>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</si>
  <si>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</si>
  <si>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</si>
  <si>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</si>
  <si>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</si>
  <si>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</si>
  <si>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</si>
  <si>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</si>
  <si>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</si>
  <si>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</si>
  <si>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</si>
  <si>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</si>
  <si>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</si>
  <si>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</si>
  <si>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</si>
  <si>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</si>
  <si>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</si>
  <si>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</si>
  <si>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</si>
  <si>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</si>
  <si>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</si>
  <si>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</si>
  <si>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</si>
  <si>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</si>
  <si>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</si>
  <si>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</si>
  <si>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</si>
  <si>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</si>
  <si>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</si>
  <si>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</si>
  <si>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</si>
  <si>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</si>
  <si>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</si>
  <si>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</si>
  <si>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</si>
  <si>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</si>
  <si>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</si>
  <si>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</si>
  <si>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</si>
  <si>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</si>
  <si>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</si>
  <si>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</si>
  <si>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</si>
  <si>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</si>
  <si>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</si>
  <si>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</si>
  <si>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</si>
  <si>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</si>
  <si>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</si>
  <si>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</si>
  <si>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</si>
  <si>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</si>
  <si>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</si>
  <si>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</si>
  <si>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</si>
  <si>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</si>
  <si>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</si>
  <si>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</si>
  <si>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</si>
  <si>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</si>
  <si>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</si>
  <si>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</si>
  <si>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</si>
  <si>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</si>
  <si>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</si>
  <si>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</si>
  <si>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</si>
  <si>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</si>
  <si>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</si>
  <si>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</si>
  <si>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</si>
  <si>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</si>
  <si>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</si>
  <si>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</si>
  <si>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</si>
  <si>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</si>
  <si>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</si>
  <si>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</si>
  <si>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</si>
  <si>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</si>
  <si>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</si>
  <si>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</si>
  <si>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</si>
  <si>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</si>
  <si>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</si>
  <si>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</si>
  <si>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</si>
  <si>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</si>
  <si>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</si>
  <si>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</si>
  <si>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</si>
  <si>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</si>
  <si>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</si>
  <si>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</si>
  <si>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</si>
  <si>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</si>
  <si>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</si>
  <si>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</si>
  <si>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</si>
  <si>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</si>
  <si>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</si>
  <si>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</si>
  <si>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</si>
  <si>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</si>
  <si>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</si>
  <si>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</si>
  <si>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</si>
  <si>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</si>
  <si>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</si>
  <si>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</si>
  <si>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</si>
  <si>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</si>
  <si>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</si>
  <si>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</si>
  <si>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</si>
  <si>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</si>
  <si>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</si>
  <si>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</si>
  <si>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</si>
  <si>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</si>
  <si>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</si>
  <si>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</si>
  <si>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</si>
  <si>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</si>
  <si>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</si>
  <si>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</si>
  <si>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</si>
  <si>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</si>
  <si>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</si>
  <si>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</si>
  <si>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</si>
  <si>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</si>
  <si>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</si>
  <si>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</si>
  <si>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</si>
  <si>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</si>
  <si>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</si>
  <si>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</si>
  <si>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</si>
  <si>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</si>
  <si>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</si>
  <si>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</si>
  <si>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</si>
  <si>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</si>
  <si>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</si>
  <si>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</si>
  <si>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</si>
  <si>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</si>
  <si>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</si>
  <si>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</si>
  <si>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</si>
  <si>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</si>
  <si>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</si>
  <si>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</si>
  <si>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</si>
  <si>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</si>
  <si>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</si>
  <si>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</si>
  <si>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</si>
  <si>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</si>
  <si>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</si>
  <si>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</si>
  <si>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</si>
  <si>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</si>
  <si>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</si>
  <si>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</si>
  <si>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</si>
  <si>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</si>
  <si>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</si>
  <si>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</si>
  <si>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</si>
  <si>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</si>
  <si>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</si>
  <si>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</si>
  <si>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</si>
  <si>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</si>
  <si>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</si>
  <si>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</si>
  <si>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</si>
  <si>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</si>
  <si>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</si>
  <si>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</si>
  <si>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</si>
  <si>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</si>
  <si>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</si>
  <si>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</si>
  <si>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</si>
  <si>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</si>
  <si>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</si>
  <si>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</si>
  <si>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</si>
  <si>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</si>
  <si>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</si>
  <si>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</si>
  <si>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</si>
  <si>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</si>
  <si>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</si>
  <si>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</si>
  <si>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</si>
  <si>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</si>
  <si>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</si>
  <si>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</si>
  <si>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</si>
  <si>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</si>
  <si>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</si>
  <si>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</si>
  <si>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</si>
  <si>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</si>
  <si>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</si>
  <si>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</si>
  <si>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</si>
  <si>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</si>
  <si>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</si>
  <si>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</si>
  <si>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</si>
  <si>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</si>
  <si>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</si>
  <si>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</si>
  <si>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</si>
  <si>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</si>
  <si>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</si>
  <si>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</si>
  <si>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</si>
  <si>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</si>
  <si>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</si>
  <si>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</si>
  <si>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</si>
  <si>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</si>
  <si>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</si>
  <si>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</si>
  <si>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</si>
  <si>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</si>
  <si>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</si>
  <si>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</si>
  <si>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</si>
  <si>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</si>
  <si>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</si>
  <si>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</si>
  <si>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</si>
  <si>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</si>
  <si>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</si>
  <si>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</si>
  <si>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</si>
  <si>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</si>
  <si>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</si>
  <si>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</si>
  <si>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</si>
  <si>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</si>
  <si>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</si>
  <si>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</si>
  <si>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</si>
  <si>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</si>
  <si>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</si>
  <si>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</si>
  <si>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</si>
  <si>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</si>
  <si>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</si>
  <si>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</si>
  <si>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</si>
  <si>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</si>
  <si>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</si>
  <si>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</si>
  <si>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</si>
  <si>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</si>
  <si>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</si>
  <si>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</si>
  <si>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</si>
  <si>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</si>
  <si>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</si>
  <si>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</si>
  <si>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</si>
  <si>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</si>
  <si>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</si>
  <si>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</si>
  <si>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</si>
  <si>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</si>
  <si>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</si>
  <si>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</si>
  <si>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</si>
  <si>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</si>
  <si>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</si>
  <si>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</si>
  <si>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</si>
  <si>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</si>
  <si>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</si>
  <si>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</si>
  <si>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</si>
  <si>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</si>
  <si>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</si>
  <si>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</si>
  <si>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</si>
  <si>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</si>
  <si>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</si>
  <si>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</si>
  <si>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</si>
  <si>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</si>
  <si>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</si>
  <si>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</si>
  <si>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</si>
  <si>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</si>
  <si>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</si>
  <si>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</si>
  <si>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</si>
  <si>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</si>
  <si>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</si>
  <si>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</si>
  <si>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</si>
  <si>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</si>
  <si>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</si>
  <si>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</si>
  <si>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</si>
  <si>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</si>
  <si>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</si>
  <si>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</si>
  <si>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</si>
  <si>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</si>
  <si>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</si>
  <si>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</si>
  <si>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</si>
  <si>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</si>
  <si>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</si>
  <si>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</si>
  <si>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</si>
  <si>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</si>
  <si>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</si>
  <si>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</si>
  <si>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</si>
  <si>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</si>
  <si>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</si>
  <si>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</si>
  <si>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</si>
  <si>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</si>
  <si>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</si>
  <si>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</si>
  <si>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</si>
  <si>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</si>
  <si>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</si>
  <si>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</si>
  <si>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</si>
  <si>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</si>
  <si>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</si>
  <si>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</si>
  <si>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</si>
  <si>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</si>
  <si>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</si>
  <si>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</si>
  <si>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</si>
  <si>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</si>
  <si>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</si>
  <si>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</si>
  <si>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</si>
  <si>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</si>
  <si>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</si>
  <si>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</si>
  <si>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</si>
  <si>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</si>
  <si>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</si>
  <si>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</si>
  <si>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</si>
  <si>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</si>
  <si>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</si>
  <si>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</si>
  <si>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</si>
  <si>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</si>
  <si>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</si>
  <si>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</si>
  <si>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</si>
  <si>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</si>
  <si>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</si>
  <si>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</si>
  <si>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</si>
  <si>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</si>
  <si>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</si>
  <si>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</si>
  <si>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</si>
  <si>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</si>
  <si>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</si>
  <si>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</si>
  <si>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</si>
  <si>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</si>
  <si>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</si>
  <si>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</si>
  <si>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</si>
  <si>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</si>
  <si>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</si>
  <si>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</si>
  <si>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</si>
  <si>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</si>
  <si>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</si>
  <si>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</si>
  <si>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</si>
  <si>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</si>
  <si>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</si>
  <si>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</si>
  <si>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</si>
  <si>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</si>
  <si>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</si>
  <si>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</si>
  <si>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</si>
  <si>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</si>
  <si>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</si>
  <si>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</si>
  <si>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</si>
  <si>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</si>
  <si>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</si>
  <si>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</si>
  <si>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</si>
  <si>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</si>
  <si>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</si>
  <si>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</si>
  <si>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</si>
  <si>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</si>
  <si>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</si>
  <si>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</si>
  <si>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</si>
  <si>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</si>
  <si>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</si>
  <si>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</si>
  <si>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</si>
  <si>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</si>
  <si>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</si>
  <si>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</si>
  <si>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</si>
  <si>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</si>
  <si>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</si>
  <si>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</si>
  <si>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</si>
  <si>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</si>
  <si>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</si>
  <si>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</si>
  <si>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</si>
  <si>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</si>
  <si>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</si>
  <si>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</si>
  <si>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</si>
  <si>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</si>
  <si>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</si>
  <si>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</si>
  <si>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</si>
  <si>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</si>
  <si>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</si>
  <si>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</si>
  <si>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</si>
  <si>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</si>
  <si>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</si>
  <si>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</si>
  <si>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</si>
  <si>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</si>
  <si>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</si>
  <si>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</si>
  <si>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</si>
  <si>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</si>
  <si>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</si>
  <si>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</si>
  <si>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</si>
  <si>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</si>
  <si>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</si>
  <si>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</si>
  <si>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</si>
  <si>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</si>
  <si>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</si>
  <si>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</si>
  <si>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</si>
  <si>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</si>
  <si>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</si>
  <si>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</si>
  <si>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</si>
  <si>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</si>
  <si>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</si>
  <si>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</si>
  <si>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</si>
  <si>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</si>
  <si>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</si>
  <si>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</si>
  <si>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</si>
  <si>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</si>
  <si>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</si>
  <si>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</si>
  <si>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</si>
  <si>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</si>
  <si>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</si>
  <si>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</si>
  <si>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</si>
  <si>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</si>
  <si>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</si>
  <si>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</si>
  <si>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</si>
  <si>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</si>
  <si>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</si>
  <si>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</si>
  <si>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</si>
  <si>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</si>
  <si>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</si>
  <si>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</si>
  <si>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</si>
  <si>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</si>
  <si>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</si>
  <si>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</si>
  <si>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</si>
  <si>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</si>
  <si>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</si>
  <si>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</si>
  <si>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</si>
  <si>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</si>
  <si>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</si>
  <si>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</si>
  <si>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</si>
  <si>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</si>
  <si>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</si>
  <si>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</si>
  <si>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</si>
  <si>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</si>
  <si>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</si>
  <si>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</si>
  <si>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</si>
  <si>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</si>
  <si>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</si>
  <si>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</si>
  <si>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</si>
  <si>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</si>
  <si>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</si>
  <si>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</si>
  <si>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</si>
  <si>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</si>
  <si>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</si>
  <si>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</si>
  <si>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</si>
  <si>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</si>
  <si>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</si>
  <si>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</si>
  <si>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</si>
  <si>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</si>
  <si>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</si>
  <si>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</si>
  <si>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</si>
  <si>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</si>
  <si>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</si>
  <si>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</si>
  <si>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</si>
  <si>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</si>
  <si>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</si>
  <si>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</si>
  <si>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</si>
  <si>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</si>
  <si>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</si>
  <si>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</si>
  <si>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</si>
  <si>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</si>
  <si>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</si>
  <si>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</si>
  <si>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</si>
  <si>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</si>
  <si>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</si>
  <si>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</si>
  <si>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</si>
  <si>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</si>
  <si>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</si>
  <si>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</si>
  <si>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</si>
  <si>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</si>
  <si>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</si>
  <si>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</si>
  <si>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</si>
  <si>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</si>
  <si>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</si>
  <si>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</si>
  <si>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</si>
  <si>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</si>
  <si>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</si>
  <si>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</si>
  <si>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</si>
  <si>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</si>
  <si>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</si>
  <si>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</si>
  <si>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</si>
  <si>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</si>
  <si>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</si>
  <si>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</si>
  <si>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</si>
  <si>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</si>
  <si>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</si>
  <si>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</si>
  <si>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</si>
  <si>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</si>
  <si>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</si>
  <si>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</si>
  <si>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</si>
  <si>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</si>
  <si>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</si>
  <si>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</si>
  <si>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</si>
  <si>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</si>
  <si>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</si>
  <si>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</si>
  <si>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</si>
  <si>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</si>
  <si>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</si>
  <si>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</si>
  <si>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</si>
  <si>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</si>
  <si>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</si>
  <si>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</si>
  <si>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</si>
  <si>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</si>
  <si>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</si>
  <si>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</si>
  <si>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</si>
  <si>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</si>
  <si>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</si>
  <si>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</si>
  <si>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</si>
  <si>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</si>
  <si>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</si>
  <si>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</si>
  <si>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</si>
  <si>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</si>
  <si>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</si>
  <si>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</si>
  <si>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</si>
  <si>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</si>
  <si>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</si>
  <si>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</si>
  <si>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</si>
  <si>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</si>
  <si>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</si>
  <si>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</si>
  <si>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</si>
  <si>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</si>
  <si>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</si>
  <si>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</si>
  <si>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</si>
  <si>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</si>
  <si>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</si>
  <si>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</si>
  <si>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</si>
  <si>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</si>
  <si>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</si>
  <si>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</si>
  <si>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</si>
  <si>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</si>
  <si>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</si>
  <si>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</si>
  <si>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</si>
  <si>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</si>
  <si>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</si>
  <si>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</si>
  <si>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</si>
  <si>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</si>
  <si>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</si>
  <si>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</si>
  <si>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</si>
  <si>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</si>
  <si>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</si>
  <si>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</si>
  <si>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</si>
  <si>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</si>
  <si>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</si>
  <si>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</si>
  <si>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</si>
  <si>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</si>
  <si>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</si>
  <si>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</si>
  <si>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</si>
  <si>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</si>
  <si>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</si>
  <si>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</si>
  <si>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</si>
  <si>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</si>
  <si>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</si>
  <si>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</si>
  <si>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</si>
  <si>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</si>
  <si>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</si>
  <si>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</si>
  <si>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</si>
  <si>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</si>
  <si>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</si>
  <si>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</si>
  <si>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</si>
  <si>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</si>
  <si>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</si>
  <si>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</si>
  <si>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</si>
  <si>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</si>
  <si>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</si>
  <si>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</si>
  <si>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</si>
  <si>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</si>
  <si>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</si>
  <si>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</si>
  <si>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</si>
  <si>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</si>
  <si>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</si>
  <si>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</si>
  <si>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</si>
  <si>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</si>
  <si>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</si>
  <si>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</si>
  <si>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</si>
  <si>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</si>
  <si>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</si>
  <si>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</si>
  <si>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</si>
  <si>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</si>
  <si>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</si>
  <si>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</si>
  <si>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</si>
  <si>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</si>
  <si>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</si>
  <si>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</si>
  <si>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</si>
  <si>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</si>
  <si>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</si>
  <si>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</si>
  <si>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</si>
  <si>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</si>
  <si>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</si>
  <si>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</si>
  <si>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</si>
  <si>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</si>
  <si>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</si>
  <si>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</si>
  <si>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</si>
  <si>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</si>
  <si>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</si>
  <si>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</si>
  <si>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</si>
  <si>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</si>
  <si>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</si>
  <si>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</si>
  <si>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</si>
  <si>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</si>
  <si>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</si>
  <si>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</si>
  <si>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</si>
  <si>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</si>
  <si>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</si>
  <si>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</si>
  <si>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</si>
  <si>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</si>
  <si>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</si>
  <si>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</si>
  <si>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</si>
  <si>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</si>
  <si>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</si>
  <si>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</si>
  <si>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</si>
  <si>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</si>
  <si>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</si>
  <si>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</si>
  <si>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</si>
  <si>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</si>
  <si>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</si>
  <si>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</si>
  <si>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</si>
  <si>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</si>
  <si>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</si>
  <si>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</si>
  <si>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</si>
  <si>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</si>
  <si>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</si>
  <si>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</si>
  <si>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</si>
  <si>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</si>
  <si>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</si>
  <si>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</si>
  <si>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</si>
  <si>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</si>
  <si>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</si>
  <si>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</si>
  <si>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</si>
  <si>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</si>
  <si>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</si>
  <si>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</si>
  <si>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</si>
  <si>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</si>
  <si>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</si>
  <si>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</si>
  <si>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</si>
  <si>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</si>
  <si>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</si>
  <si>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</si>
  <si>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</si>
  <si>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</si>
  <si>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</si>
  <si>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</si>
  <si>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</si>
  <si>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</si>
  <si>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</si>
  <si>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</si>
  <si>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</si>
  <si>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</si>
  <si>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</si>
  <si>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</si>
  <si>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</si>
  <si>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</si>
  <si>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</si>
  <si>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</si>
  <si>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</si>
  <si>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</si>
  <si>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</si>
  <si>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</si>
  <si>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</si>
  <si>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</si>
  <si>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</si>
  <si>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</si>
  <si>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</si>
  <si>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</si>
  <si>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</si>
  <si>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</si>
  <si>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</si>
  <si>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</si>
  <si>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</si>
  <si>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</si>
  <si>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</si>
  <si>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</si>
  <si>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</si>
  <si>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</si>
  <si>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</si>
  <si>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</si>
  <si>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</si>
  <si>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</si>
  <si>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</si>
  <si>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</si>
  <si>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</si>
  <si>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</si>
  <si>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</si>
  <si>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</si>
  <si>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</si>
  <si>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</si>
  <si>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</si>
  <si>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</si>
  <si>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</si>
  <si>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</si>
  <si>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</si>
  <si>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</si>
  <si>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</si>
  <si>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</si>
  <si>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</si>
  <si>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</si>
  <si>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</si>
  <si>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</si>
  <si>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</si>
  <si>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</si>
  <si>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</si>
  <si>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</si>
  <si>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</si>
  <si>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</si>
  <si>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</si>
  <si>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</si>
  <si>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</si>
  <si>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</si>
  <si>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</si>
  <si>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</si>
  <si>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</si>
  <si>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</si>
  <si>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</si>
  <si>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</si>
  <si>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</si>
  <si>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</si>
  <si>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</si>
  <si>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</si>
  <si>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</si>
  <si>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</si>
  <si>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</si>
  <si>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</si>
  <si>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</si>
  <si>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</si>
  <si>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</si>
  <si>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</si>
  <si>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</si>
  <si>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</si>
  <si>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</si>
  <si>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</si>
  <si>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</si>
  <si>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</si>
  <si>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</si>
  <si>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</si>
  <si>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</si>
  <si>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</si>
  <si>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</si>
  <si>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</si>
  <si>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</si>
  <si>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</si>
  <si>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</si>
  <si>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</si>
  <si>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</si>
  <si>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</si>
  <si>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</si>
  <si>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</si>
  <si>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</si>
  <si>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</si>
  <si>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</si>
  <si>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</si>
  <si>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</si>
  <si>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</si>
  <si>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</si>
  <si>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</si>
  <si>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</si>
  <si>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</si>
  <si>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</si>
  <si>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</si>
  <si>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</si>
  <si>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</si>
  <si>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</si>
  <si>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</si>
  <si>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</si>
  <si>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</si>
  <si>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</si>
  <si>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</si>
  <si>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</si>
  <si>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</si>
  <si>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</si>
  <si>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</si>
  <si>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</si>
  <si>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</si>
  <si>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</si>
  <si>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</si>
  <si>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</si>
  <si>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</si>
  <si>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</si>
  <si>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</si>
  <si>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</si>
  <si>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</si>
  <si>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</si>
  <si>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</si>
  <si>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</si>
  <si>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</si>
  <si>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</si>
  <si>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</si>
  <si>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</si>
  <si>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</si>
  <si>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</si>
  <si>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</si>
  <si>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</si>
  <si>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</si>
  <si>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</si>
  <si>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</si>
  <si>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</si>
  <si>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</si>
  <si>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</si>
  <si>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</si>
  <si>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</si>
  <si>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</si>
  <si>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</si>
  <si>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</si>
  <si>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</si>
  <si>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</si>
  <si>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</si>
  <si>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</si>
  <si>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</si>
  <si>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</si>
  <si>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</si>
  <si>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</si>
  <si>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</si>
  <si>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</si>
  <si>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</si>
  <si>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</si>
  <si>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</si>
  <si>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</si>
  <si>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</si>
  <si>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</si>
  <si>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</si>
  <si>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</si>
  <si>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</si>
  <si>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</si>
  <si>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</si>
  <si>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</si>
  <si>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</si>
  <si>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</si>
  <si>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</si>
  <si>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</si>
  <si>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</si>
  <si>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</si>
  <si>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</si>
  <si>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</si>
  <si>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</si>
  <si>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</si>
  <si>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</si>
  <si>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</si>
  <si>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</si>
  <si>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</si>
  <si>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</si>
  <si>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</si>
  <si>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</si>
  <si>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</si>
  <si>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</si>
  <si>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</si>
  <si>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</si>
  <si>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</si>
  <si>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</si>
  <si>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</si>
  <si>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</si>
  <si>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</si>
  <si>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</si>
  <si>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</si>
  <si>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</si>
  <si>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</si>
  <si>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</si>
  <si>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</si>
  <si>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</si>
  <si>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</si>
  <si>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</si>
  <si>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</si>
  <si>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</si>
  <si>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</si>
  <si>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</si>
  <si>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</si>
  <si>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</si>
  <si>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</si>
  <si>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</si>
  <si>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</si>
  <si>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</si>
  <si>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</si>
  <si>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</si>
  <si>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</si>
  <si>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</si>
  <si>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</si>
  <si>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</si>
  <si>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</si>
  <si>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</si>
  <si>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</si>
  <si>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</si>
  <si>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</si>
  <si>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</si>
  <si>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</si>
  <si>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</si>
  <si>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</si>
  <si>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</si>
  <si>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</si>
  <si>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</si>
  <si>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</si>
  <si>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</si>
  <si>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</si>
  <si>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</si>
  <si>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</si>
  <si>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</si>
  <si>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</si>
  <si>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</si>
  <si>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</si>
  <si>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</si>
  <si>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</si>
  <si>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</si>
  <si>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</si>
  <si>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</si>
  <si>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</si>
  <si>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</si>
  <si>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</si>
  <si>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</si>
  <si>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</si>
  <si>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</si>
  <si>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</si>
  <si>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</si>
  <si>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</si>
  <si>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</si>
  <si>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</si>
  <si>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</si>
  <si>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</si>
  <si>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</si>
  <si>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</si>
  <si>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</si>
  <si>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</si>
  <si>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</si>
  <si>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</si>
  <si>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</si>
  <si>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</si>
  <si>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</si>
  <si>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</si>
  <si>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</si>
  <si>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</si>
  <si>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</si>
  <si>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</si>
  <si>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</si>
  <si>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</si>
  <si>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</si>
  <si>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</si>
  <si>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</si>
  <si>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</si>
  <si>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</si>
  <si>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</si>
  <si>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</si>
  <si>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</si>
  <si>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</si>
  <si>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</si>
  <si>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</si>
  <si>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</si>
  <si>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</si>
  <si>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</si>
  <si>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</si>
  <si>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</si>
  <si>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</si>
  <si>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</si>
  <si>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</si>
  <si>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</si>
  <si>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</si>
  <si>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</si>
  <si>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</si>
  <si>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</si>
  <si>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</si>
  <si>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</si>
  <si>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</si>
  <si>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</si>
  <si>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</si>
  <si>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</si>
  <si>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</si>
  <si>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</si>
  <si>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</si>
  <si>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</si>
  <si>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</si>
  <si>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</si>
  <si>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</si>
  <si>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</si>
  <si>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</si>
  <si>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</si>
  <si>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</si>
  <si>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</si>
  <si>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</si>
  <si>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</si>
  <si>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</si>
  <si>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</si>
  <si>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</si>
  <si>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</si>
  <si>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</si>
  <si>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</si>
  <si>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</si>
  <si>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</si>
  <si>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</si>
  <si>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</si>
  <si>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</si>
  <si>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</si>
  <si>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</si>
  <si>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</si>
  <si>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</si>
  <si>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</si>
  <si>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</si>
  <si>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</si>
  <si>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</si>
  <si>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</si>
  <si>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</si>
  <si>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</si>
  <si>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</si>
  <si>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</si>
  <si>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</si>
  <si>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</si>
  <si>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</si>
  <si>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</si>
  <si>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</si>
  <si>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</si>
  <si>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</si>
  <si>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</si>
  <si>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</si>
  <si>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</si>
  <si>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</si>
  <si>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</si>
  <si>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</si>
  <si>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</si>
  <si>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</si>
  <si>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</si>
  <si>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</si>
  <si>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</si>
  <si>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</si>
  <si>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</si>
  <si>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</si>
  <si>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</si>
  <si>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</si>
  <si>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</si>
  <si>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</si>
  <si>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</si>
  <si>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</si>
  <si>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</si>
  <si>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</si>
  <si>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</si>
  <si>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</si>
  <si>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</si>
  <si>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</si>
  <si>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</si>
  <si>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</si>
  <si>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</si>
  <si>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</si>
  <si>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</si>
  <si>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</si>
  <si>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</si>
  <si>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</si>
  <si>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</si>
  <si>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</si>
  <si>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</si>
  <si>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</si>
  <si>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</si>
  <si>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</si>
  <si>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</si>
  <si>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</si>
  <si>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</si>
  <si>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</si>
  <si>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</si>
  <si>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</si>
  <si>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</si>
  <si>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</si>
  <si>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</si>
  <si>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</si>
  <si>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</si>
  <si>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</si>
  <si>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</si>
  <si>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</si>
  <si>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</si>
  <si>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</si>
  <si>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</si>
  <si>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</si>
  <si>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</si>
  <si>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</si>
  <si>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</si>
  <si>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</si>
  <si>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</si>
  <si>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</si>
  <si>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</si>
  <si>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</si>
  <si>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</si>
  <si>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</si>
  <si>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</si>
  <si>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</si>
  <si>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</si>
  <si>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</si>
  <si>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</si>
  <si>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</si>
  <si>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</si>
  <si>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</si>
  <si>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</si>
  <si>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</si>
  <si>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</si>
  <si>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</si>
  <si>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</si>
  <si>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</si>
  <si>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</si>
  <si>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</si>
  <si>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</si>
  <si>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</si>
  <si>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</si>
  <si>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</si>
  <si>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</si>
  <si>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</si>
  <si>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</si>
  <si>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</si>
  <si>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</si>
  <si>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</si>
  <si>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</si>
  <si>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</si>
  <si>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</si>
  <si>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</si>
  <si>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</si>
  <si>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</si>
  <si>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</si>
  <si>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</si>
  <si>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</si>
  <si>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</si>
  <si>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</si>
  <si>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</si>
  <si>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</si>
  <si>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</si>
  <si>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</si>
  <si>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</si>
  <si>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</si>
  <si>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</si>
  <si>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</si>
  <si>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</si>
  <si>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</si>
  <si>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</si>
  <si>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</si>
  <si>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</si>
  <si>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</si>
  <si>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</si>
  <si>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</si>
  <si>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</si>
  <si>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</si>
  <si>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</si>
  <si>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</si>
  <si>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</si>
  <si>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</si>
  <si>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</si>
  <si>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</si>
  <si>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</si>
  <si>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</si>
  <si>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</si>
  <si>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</si>
  <si>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</si>
  <si>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</si>
  <si>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</si>
  <si>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</si>
  <si>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</si>
  <si>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</si>
  <si>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</si>
  <si>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</si>
  <si>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</si>
  <si>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</si>
  <si>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</si>
  <si>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</si>
  <si>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</si>
  <si>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</si>
  <si>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</si>
  <si>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</si>
  <si>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</si>
  <si>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</si>
  <si>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</si>
  <si>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</si>
  <si>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</si>
  <si>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</si>
  <si>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</si>
  <si>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</si>
  <si>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</si>
  <si>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</si>
  <si>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</si>
  <si>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</si>
  <si>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</si>
  <si>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</si>
  <si>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</si>
  <si>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</si>
  <si>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</si>
  <si>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</si>
  <si>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</si>
  <si>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</si>
  <si>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</si>
  <si>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</si>
  <si>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</si>
  <si>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</si>
  <si>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</si>
  <si>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</si>
  <si>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</si>
  <si>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</si>
  <si>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</si>
  <si>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</si>
  <si>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</si>
  <si>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</si>
  <si>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</si>
  <si>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</si>
  <si>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</si>
  <si>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</si>
  <si>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</si>
  <si>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</si>
  <si>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</si>
  <si>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</si>
  <si>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</si>
  <si>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</si>
  <si>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</si>
  <si>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</si>
  <si>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</si>
  <si>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</si>
  <si>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</si>
  <si>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</si>
  <si>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</si>
  <si>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</si>
  <si>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</si>
  <si>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</si>
  <si>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</si>
  <si>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</si>
  <si>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</si>
  <si>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</si>
  <si>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</si>
  <si>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</si>
  <si>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</si>
  <si>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</si>
  <si>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</si>
  <si>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</si>
  <si>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</si>
  <si>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</si>
  <si>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</si>
  <si>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</si>
  <si>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</si>
  <si>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</si>
  <si>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</si>
  <si>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</si>
  <si>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</si>
  <si>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</si>
  <si>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</si>
  <si>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</si>
  <si>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</si>
  <si>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</si>
  <si>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</si>
  <si>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</si>
  <si>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</si>
  <si>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</si>
  <si>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</si>
  <si>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</si>
  <si>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</si>
  <si>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</si>
  <si>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</si>
  <si>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</si>
  <si>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</si>
  <si>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</si>
  <si>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</si>
  <si>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</si>
  <si>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</si>
  <si>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</si>
  <si>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</si>
  <si>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</si>
  <si>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</si>
  <si>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</si>
  <si>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</si>
  <si>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</si>
  <si>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</si>
  <si>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</si>
  <si>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</si>
  <si>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</si>
  <si>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</si>
  <si>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</si>
  <si>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</si>
  <si>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</si>
  <si>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</si>
  <si>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</si>
  <si>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</si>
  <si>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</si>
  <si>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</si>
  <si>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</si>
  <si>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</si>
  <si>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</si>
  <si>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</si>
  <si>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</si>
  <si>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</si>
  <si>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</si>
  <si>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</si>
  <si>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</si>
  <si>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</si>
  <si>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</si>
  <si>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</si>
  <si>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</si>
  <si>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</si>
  <si>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</si>
  <si>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</si>
  <si>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</si>
  <si>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</si>
  <si>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</si>
  <si>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</si>
  <si>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</si>
  <si>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</si>
  <si>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</si>
  <si>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</si>
  <si>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</si>
  <si>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</si>
  <si>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</si>
  <si>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</si>
  <si>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</si>
  <si>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</si>
  <si>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</si>
  <si>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</si>
  <si>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</si>
  <si>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</si>
  <si>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</si>
  <si>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</si>
  <si>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</si>
  <si>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</si>
  <si>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</si>
  <si>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</si>
  <si>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</si>
  <si>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</si>
  <si>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</si>
  <si>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</si>
  <si>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</si>
  <si>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</si>
  <si>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</si>
  <si>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</si>
  <si>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</si>
  <si>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</si>
  <si>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</si>
  <si>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</si>
  <si>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</si>
  <si>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</si>
  <si>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</si>
  <si>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</si>
  <si>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</si>
  <si>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</si>
  <si>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</si>
  <si>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</si>
  <si>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</si>
  <si>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</si>
  <si>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</si>
  <si>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</si>
  <si>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</si>
  <si>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</si>
  <si>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</si>
  <si>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</si>
  <si>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</si>
  <si>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</si>
  <si>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</si>
  <si>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</si>
  <si>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</si>
  <si>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</si>
  <si>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</si>
  <si>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</si>
  <si>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</si>
  <si>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</si>
  <si>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</si>
  <si>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</si>
  <si>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</si>
  <si>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</si>
  <si>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</si>
  <si>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</si>
  <si>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</si>
  <si>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</si>
  <si>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</si>
  <si>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</si>
  <si>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</si>
  <si>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</si>
  <si>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</si>
  <si>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</si>
  <si>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</si>
  <si>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</si>
  <si>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</si>
  <si>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</si>
  <si>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</si>
  <si>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</si>
  <si>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</si>
  <si>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</si>
  <si>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</si>
  <si>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</si>
  <si>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</si>
  <si>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</si>
  <si>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</si>
  <si>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</si>
  <si>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</si>
  <si>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</si>
  <si>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</si>
  <si>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</si>
  <si>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</si>
  <si>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</si>
  <si>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</si>
  <si>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</si>
  <si>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</si>
  <si>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</si>
  <si>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</si>
  <si>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</si>
  <si>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</si>
  <si>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</si>
  <si>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</si>
  <si>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</si>
  <si>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</si>
  <si>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</si>
  <si>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</si>
  <si>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</si>
  <si>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</si>
  <si>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</si>
  <si>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</si>
  <si>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</si>
  <si>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</si>
  <si>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</si>
  <si>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</si>
  <si>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</si>
  <si>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</si>
  <si>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</si>
  <si>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</si>
  <si>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</si>
  <si>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</si>
  <si>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</si>
  <si>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</si>
  <si>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</si>
  <si>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</si>
  <si>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</si>
  <si>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</si>
  <si>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</si>
  <si>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</si>
  <si>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</si>
  <si>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</si>
  <si>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</si>
  <si>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</si>
  <si>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</si>
  <si>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</si>
  <si>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</si>
  <si>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</si>
  <si>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</si>
  <si>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</si>
  <si>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</si>
  <si>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</si>
  <si>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</si>
  <si>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</si>
  <si>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</si>
  <si>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</si>
  <si>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</si>
  <si>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</si>
  <si>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</si>
  <si>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</si>
  <si>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</si>
  <si>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</si>
  <si>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</si>
  <si>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</si>
  <si>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</si>
  <si>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</si>
  <si>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</si>
  <si>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</si>
  <si>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</si>
  <si>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</si>
  <si>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</si>
  <si>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</si>
  <si>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</si>
  <si>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</si>
  <si>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</si>
  <si>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</si>
  <si>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</si>
  <si>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</si>
  <si>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</si>
  <si>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</si>
  <si>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</si>
  <si>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</si>
  <si>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</si>
  <si>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</si>
  <si>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</si>
  <si>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</si>
  <si>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</si>
  <si>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</si>
  <si>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</si>
  <si>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</si>
  <si>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</si>
  <si>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</si>
  <si>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</si>
  <si>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</si>
  <si>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</si>
  <si>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</si>
  <si>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</si>
  <si>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</si>
  <si>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</si>
  <si>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</si>
  <si>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</si>
  <si>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</si>
  <si>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</si>
  <si>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</si>
  <si>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</si>
  <si>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</si>
  <si>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</si>
  <si>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</si>
  <si>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</si>
  <si>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</si>
  <si>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</si>
  <si>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</si>
  <si>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</si>
  <si>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</si>
  <si>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</si>
  <si>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</si>
  <si>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</si>
  <si>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</si>
  <si>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</si>
  <si>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</si>
  <si>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</si>
  <si>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</si>
  <si>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</si>
  <si>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</si>
  <si>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</si>
  <si>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</si>
  <si>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</si>
  <si>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</si>
  <si>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</si>
  <si>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</si>
  <si>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</si>
  <si>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</si>
  <si>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</si>
  <si>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</si>
  <si>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</si>
  <si>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</si>
  <si>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</si>
  <si>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</si>
  <si>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</si>
  <si>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</si>
  <si>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</si>
  <si>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</si>
  <si>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</si>
  <si>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</si>
  <si>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</si>
  <si>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</si>
  <si>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</si>
  <si>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</si>
  <si>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</si>
  <si>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</si>
  <si>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</si>
  <si>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</si>
  <si>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</si>
  <si>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</si>
  <si>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</si>
  <si>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</si>
  <si>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</si>
  <si>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</si>
  <si>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</si>
  <si>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</si>
  <si>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</si>
  <si>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</si>
  <si>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</si>
  <si>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</si>
  <si>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</si>
  <si>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</si>
  <si>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</si>
  <si>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</si>
  <si>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</si>
  <si>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</si>
  <si>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</si>
  <si>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</si>
  <si>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</si>
  <si>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</si>
  <si>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</si>
  <si>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</si>
  <si>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</si>
  <si>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</si>
  <si>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</si>
  <si>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</si>
  <si>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</si>
  <si>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</si>
  <si>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</si>
  <si>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</si>
  <si>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</si>
  <si>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</si>
  <si>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</si>
  <si>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</si>
  <si>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</si>
  <si>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</si>
  <si>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</si>
  <si>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</si>
  <si>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</si>
  <si>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</si>
  <si>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</si>
  <si>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</si>
  <si>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</si>
  <si>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</si>
  <si>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</si>
  <si>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</si>
  <si>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</si>
  <si>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</si>
  <si>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</si>
  <si>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</si>
  <si>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</si>
  <si>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</si>
  <si>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</si>
  <si>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</si>
  <si>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</si>
  <si>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</si>
  <si>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</si>
  <si>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</si>
  <si>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</si>
  <si>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</si>
  <si>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</si>
  <si>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</si>
  <si>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</si>
  <si>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</si>
  <si>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</si>
  <si>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</si>
  <si>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</si>
  <si>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</si>
  <si>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</si>
  <si>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</si>
  <si>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</si>
  <si>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</si>
  <si>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</si>
  <si>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</si>
  <si>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</si>
  <si>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</si>
  <si>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</si>
  <si>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</si>
  <si>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</si>
  <si>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</si>
  <si>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</si>
  <si>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</si>
  <si>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</si>
  <si>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</si>
  <si>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</si>
  <si>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</si>
  <si>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</si>
  <si>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</si>
  <si>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</si>
  <si>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</si>
  <si>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</si>
  <si>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</si>
  <si>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</si>
  <si>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</si>
  <si>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</si>
  <si>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</si>
  <si>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</si>
  <si>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</si>
  <si>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</si>
  <si>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</si>
  <si>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</si>
  <si>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</si>
  <si>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</si>
  <si>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</si>
  <si>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</si>
  <si>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</si>
  <si>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</si>
  <si>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</si>
  <si>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</si>
  <si>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</si>
  <si>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</si>
  <si>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</si>
  <si>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</si>
  <si>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</si>
  <si>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</si>
  <si>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</si>
  <si>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</si>
  <si>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</si>
  <si>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</si>
  <si>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</si>
  <si>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</si>
  <si>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</si>
  <si>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</si>
  <si>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</si>
  <si>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</si>
  <si>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</si>
  <si>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</si>
  <si>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</si>
  <si>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</si>
  <si>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</si>
  <si>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</si>
  <si>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</si>
  <si>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</si>
  <si>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</si>
  <si>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</si>
  <si>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</si>
  <si>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</si>
  <si>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</si>
  <si>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</si>
  <si>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</si>
  <si>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</si>
  <si>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</si>
  <si>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</si>
  <si>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</si>
  <si>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</si>
  <si>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</si>
  <si>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</si>
  <si>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</si>
  <si>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</si>
  <si>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</si>
  <si>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</si>
  <si>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</si>
  <si>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</si>
  <si>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</si>
  <si>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</si>
  <si>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</si>
  <si>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</si>
  <si>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</si>
  <si>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</si>
  <si>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</si>
  <si>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</si>
  <si>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</si>
  <si>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</si>
  <si>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</si>
  <si>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</si>
  <si>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</si>
  <si>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</si>
  <si>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</si>
  <si>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</si>
  <si>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</si>
  <si>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</si>
  <si>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</si>
  <si>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</si>
  <si>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</si>
  <si>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</si>
  <si>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</si>
  <si>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</si>
  <si>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</si>
  <si>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</si>
  <si>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</si>
  <si>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</si>
  <si>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</si>
  <si>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</si>
  <si>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</si>
  <si>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</si>
  <si>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</si>
  <si>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</si>
  <si>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</si>
  <si>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</si>
  <si>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</si>
  <si>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</si>
  <si>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</si>
  <si>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</si>
  <si>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</si>
  <si>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</si>
  <si>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</si>
  <si>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</si>
  <si>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</si>
  <si>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</si>
  <si>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</si>
  <si>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</si>
  <si>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</si>
  <si>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</si>
  <si>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</si>
  <si>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</si>
  <si>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</si>
  <si>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</si>
  <si>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</si>
  <si>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</si>
  <si>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</si>
  <si>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</si>
  <si>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</si>
  <si>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</si>
  <si>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</si>
  <si>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</si>
  <si>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</si>
  <si>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</si>
  <si>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</si>
  <si>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</si>
  <si>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</si>
  <si>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</si>
  <si>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</si>
  <si>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</si>
  <si>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</si>
  <si>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</si>
  <si>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</si>
  <si>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</si>
  <si>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</si>
  <si>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</si>
  <si>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</si>
  <si>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</si>
  <si>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</si>
  <si>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</si>
  <si>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</si>
  <si>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</si>
  <si>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</si>
  <si>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</si>
  <si>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</si>
  <si>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</si>
  <si>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</si>
  <si>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</si>
  <si>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</si>
  <si>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</si>
  <si>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</si>
  <si>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</si>
  <si>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</si>
  <si>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</si>
  <si>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</si>
  <si>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</si>
  <si>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</si>
  <si>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</si>
  <si>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</si>
  <si>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</si>
  <si>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</si>
  <si>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</si>
  <si>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</si>
  <si>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</si>
  <si>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</si>
  <si>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</si>
  <si>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</si>
  <si>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</si>
  <si>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</si>
  <si>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</si>
  <si>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</si>
  <si>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</si>
  <si>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</si>
  <si>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</si>
  <si>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</si>
  <si>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</si>
  <si>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</si>
  <si>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</si>
  <si>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</si>
  <si>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</si>
  <si>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</si>
  <si>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</si>
  <si>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</si>
  <si>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</si>
  <si>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</si>
  <si>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</si>
  <si>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</si>
  <si>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</si>
  <si>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</si>
  <si>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</si>
  <si>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</si>
  <si>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</si>
  <si>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</si>
  <si>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</si>
  <si>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</si>
  <si>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</si>
  <si>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</si>
  <si>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</si>
  <si>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</si>
  <si>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</si>
  <si>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</si>
  <si>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</si>
  <si>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</si>
  <si>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</si>
  <si>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</si>
  <si>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</si>
  <si>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</si>
  <si>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</si>
  <si>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</si>
  <si>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</si>
  <si>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</si>
  <si>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</si>
  <si>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</si>
  <si>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</si>
  <si>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</si>
  <si>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</si>
  <si>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</si>
  <si>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</si>
  <si>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</si>
  <si>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</si>
  <si>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</si>
  <si>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</si>
  <si>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</si>
  <si>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</si>
  <si>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</si>
  <si>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</si>
  <si>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</si>
  <si>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</si>
  <si>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</si>
  <si>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</si>
  <si>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</si>
  <si>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</si>
  <si>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</si>
  <si>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</si>
  <si>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</si>
  <si>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</si>
  <si>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</si>
  <si>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</si>
  <si>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</si>
  <si>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</si>
  <si>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</si>
  <si>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</si>
  <si>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</si>
  <si>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</si>
  <si>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</si>
  <si>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</si>
  <si>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</si>
  <si>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</si>
  <si>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</si>
  <si>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</si>
  <si>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</si>
  <si>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</si>
  <si>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</si>
  <si>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</si>
  <si>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</si>
  <si>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</si>
  <si>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</si>
  <si>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</si>
  <si>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</si>
  <si>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</si>
  <si>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</si>
  <si>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</si>
  <si>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</si>
  <si>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</si>
  <si>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</si>
  <si>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</si>
  <si>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</si>
  <si>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</si>
  <si>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</si>
  <si>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</si>
  <si>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</si>
  <si>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</si>
  <si>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</si>
  <si>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</si>
  <si>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</si>
  <si>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</si>
  <si>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</si>
  <si>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</si>
  <si>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</si>
  <si>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</si>
  <si>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</si>
  <si>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</si>
  <si>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</si>
  <si>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</si>
  <si>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</si>
  <si>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</si>
  <si>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</si>
  <si>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</si>
  <si>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</si>
  <si>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</si>
  <si>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</si>
  <si>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</si>
  <si>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</si>
  <si>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</si>
  <si>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</si>
  <si>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</si>
  <si>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</si>
  <si>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</si>
  <si>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</si>
  <si>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</si>
  <si>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</si>
  <si>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</si>
  <si>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</si>
  <si>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</si>
  <si>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</si>
  <si>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</si>
  <si>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</si>
  <si>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</si>
  <si>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</si>
  <si>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</si>
  <si>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</si>
  <si>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</si>
  <si>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</si>
  <si>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</si>
  <si>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</si>
  <si>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</si>
  <si>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</si>
  <si>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</si>
  <si>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</si>
  <si>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</si>
  <si>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</si>
  <si>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</si>
  <si>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</si>
  <si>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</si>
  <si>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</si>
  <si>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</si>
  <si>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</si>
  <si>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</si>
  <si>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</si>
  <si>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</si>
  <si>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</si>
  <si>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</si>
  <si>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</si>
  <si>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</si>
  <si>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</si>
  <si>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</si>
  <si>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</si>
  <si>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</si>
  <si>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</si>
  <si>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</si>
  <si>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</si>
  <si>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</si>
  <si>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</si>
  <si>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</si>
  <si>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</si>
  <si>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</si>
  <si>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</si>
  <si>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</si>
  <si>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</si>
  <si>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</si>
  <si>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</si>
  <si>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</si>
  <si>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</si>
  <si>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</si>
  <si>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</si>
  <si>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</si>
  <si>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</si>
  <si>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</si>
  <si>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</si>
  <si>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</si>
  <si>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</si>
  <si>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</si>
  <si>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</si>
  <si>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</si>
  <si>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</si>
  <si>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</si>
  <si>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</si>
  <si>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</si>
  <si>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</si>
  <si>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</si>
  <si>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</si>
  <si>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</si>
  <si>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</si>
  <si>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</si>
  <si>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</si>
  <si>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</si>
  <si>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</si>
  <si>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</si>
  <si>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</si>
  <si>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</si>
  <si>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</si>
  <si>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</si>
  <si>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</si>
  <si>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</si>
  <si>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</si>
  <si>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</si>
  <si>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</si>
  <si>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</si>
  <si>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</si>
  <si>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</si>
  <si>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</si>
  <si>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</si>
  <si>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</si>
  <si>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</si>
  <si>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</si>
  <si>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</si>
  <si>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</si>
  <si>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</si>
  <si>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</si>
  <si>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</si>
  <si>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</si>
  <si>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</si>
  <si>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</si>
  <si>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</si>
  <si>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</si>
  <si>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</si>
  <si>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</si>
  <si>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</si>
  <si>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</si>
  <si>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</si>
  <si>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</si>
  <si>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</si>
  <si>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</si>
  <si>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</si>
  <si>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</si>
  <si>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</si>
  <si>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</si>
  <si>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</si>
  <si>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</si>
  <si>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</si>
  <si>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</si>
  <si>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</si>
  <si>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</si>
  <si>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</si>
  <si>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</si>
  <si>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</si>
  <si>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</si>
  <si>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</si>
  <si>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</si>
  <si>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</si>
  <si>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</si>
  <si>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</si>
  <si>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</si>
  <si>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</si>
  <si>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</si>
  <si>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</si>
  <si>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</si>
  <si>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</si>
  <si>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</si>
  <si>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</si>
  <si>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</si>
  <si>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</si>
  <si>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</si>
  <si>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</si>
  <si>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</si>
  <si>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</si>
  <si>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</si>
  <si>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</si>
  <si>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</si>
  <si>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</si>
  <si>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</si>
  <si>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</si>
  <si>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</si>
  <si>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</si>
  <si>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</si>
  <si>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</si>
  <si>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</si>
  <si>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</si>
  <si>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</si>
  <si>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</si>
  <si>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</si>
  <si>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</si>
  <si>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</si>
  <si>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</si>
  <si>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</si>
  <si>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</si>
  <si>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</si>
  <si>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</si>
  <si>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</si>
  <si>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</si>
  <si>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</si>
  <si>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</si>
  <si>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</si>
  <si>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</si>
  <si>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</si>
  <si>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</si>
  <si>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</si>
  <si>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</si>
  <si>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</si>
  <si>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</si>
  <si>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</si>
  <si>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</si>
  <si>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</si>
  <si>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</si>
  <si>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</si>
  <si>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</si>
  <si>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</si>
  <si>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</si>
  <si>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</si>
  <si>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</si>
  <si>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</si>
  <si>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</si>
  <si>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</si>
  <si>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</si>
  <si>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</si>
  <si>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</si>
  <si>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</si>
  <si>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</si>
  <si>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</si>
  <si>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</si>
  <si>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</si>
  <si>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</si>
  <si>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</si>
  <si>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</si>
  <si>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</si>
  <si>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</si>
  <si>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</si>
  <si>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</si>
  <si>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</si>
  <si>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</si>
  <si>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</si>
  <si>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</si>
  <si>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</si>
  <si>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</si>
  <si>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</si>
  <si>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</si>
  <si>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</si>
  <si>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</si>
  <si>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</si>
  <si>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</si>
  <si>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</si>
  <si>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</si>
  <si>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</si>
  <si>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</si>
  <si>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</si>
  <si>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</si>
  <si>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</si>
  <si>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</si>
  <si>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</si>
  <si>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</si>
  <si>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</si>
  <si>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</si>
  <si>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</si>
  <si>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</si>
  <si>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</si>
  <si>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</si>
  <si>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</si>
  <si>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</si>
  <si>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</si>
  <si>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</si>
  <si>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</si>
  <si>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</si>
  <si>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</si>
  <si>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</si>
  <si>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</si>
  <si>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</si>
  <si>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</si>
  <si>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</si>
  <si>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</si>
  <si>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</si>
  <si>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</si>
  <si>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</si>
  <si>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</si>
  <si>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</si>
  <si>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</si>
  <si>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</si>
  <si>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</si>
  <si>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</si>
  <si>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</si>
  <si>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</si>
  <si>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</si>
  <si>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</si>
  <si>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</si>
  <si>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</si>
  <si>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</si>
  <si>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</si>
  <si>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</si>
  <si>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</si>
  <si>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</si>
  <si>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</si>
  <si>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</si>
  <si>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</si>
  <si>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</si>
  <si>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</si>
  <si>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</si>
  <si>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</si>
  <si>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</si>
  <si>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</si>
  <si>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</si>
  <si>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</si>
  <si>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</si>
  <si>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</si>
  <si>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</si>
  <si>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</si>
  <si>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</si>
  <si>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</si>
  <si>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</si>
  <si>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</si>
  <si>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</si>
  <si>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</si>
  <si>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</si>
  <si>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</si>
  <si>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</si>
  <si>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</si>
  <si>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</si>
  <si>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</si>
  <si>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</si>
  <si>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</si>
  <si>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</si>
  <si>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</si>
  <si>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</si>
  <si>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</si>
  <si>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</si>
  <si>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</si>
  <si>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</si>
  <si>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</si>
  <si>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</si>
  <si>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</si>
  <si>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</si>
  <si>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</si>
  <si>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</si>
  <si>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</si>
  <si>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</si>
  <si>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</si>
  <si>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</si>
  <si>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</si>
  <si>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</si>
  <si>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</si>
  <si>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</si>
  <si>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</si>
  <si>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</si>
  <si>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</si>
  <si>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</si>
  <si>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</si>
  <si>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</si>
  <si>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</si>
  <si>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</si>
  <si>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</si>
  <si>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</si>
  <si>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</si>
  <si>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</si>
  <si>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</si>
  <si>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</si>
  <si>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</si>
  <si>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</si>
  <si>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</si>
  <si>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</si>
  <si>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</si>
  <si>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</si>
  <si>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</si>
  <si>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</si>
  <si>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</si>
  <si>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</si>
  <si>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</si>
  <si>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</si>
  <si>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</si>
  <si>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</si>
  <si>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</si>
  <si>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</si>
  <si>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</si>
  <si>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</si>
  <si>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</si>
  <si>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</si>
  <si>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</si>
  <si>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</si>
  <si>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</si>
  <si>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</si>
  <si>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</si>
  <si>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</si>
  <si>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</si>
  <si>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</si>
  <si>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</si>
  <si>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</si>
  <si>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</si>
  <si>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</si>
  <si>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</si>
  <si>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</si>
  <si>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</si>
  <si>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</si>
  <si>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</si>
  <si>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</si>
  <si>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</si>
  <si>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</si>
  <si>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</si>
  <si>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</si>
  <si>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</si>
  <si>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</si>
  <si>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</si>
  <si>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</si>
  <si>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</si>
  <si>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</si>
  <si>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</si>
  <si>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</si>
  <si>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</si>
  <si>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</si>
  <si>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</si>
  <si>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</si>
  <si>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</si>
  <si>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</si>
  <si>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</si>
  <si>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</si>
  <si>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</si>
  <si>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</si>
  <si>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</si>
  <si>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</si>
  <si>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</si>
  <si>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</si>
  <si>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</si>
  <si>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</si>
  <si>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</si>
  <si>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</si>
  <si>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</si>
  <si>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</si>
  <si>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</si>
  <si>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</si>
  <si>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</si>
  <si>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</si>
  <si>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</si>
  <si>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</si>
  <si>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</si>
  <si>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</si>
  <si>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</si>
  <si>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</si>
  <si>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</si>
  <si>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</si>
  <si>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</si>
  <si>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</si>
  <si>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</si>
  <si>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</si>
  <si>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</si>
  <si>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</si>
  <si>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</si>
  <si>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</si>
  <si>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</si>
  <si>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</si>
  <si>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</si>
  <si>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</si>
  <si>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</si>
  <si>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</si>
  <si>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</si>
  <si>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</si>
  <si>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</si>
  <si>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</si>
  <si>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</si>
  <si>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</si>
  <si>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</si>
  <si>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</si>
  <si>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</si>
  <si>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</si>
  <si>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</si>
  <si>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</si>
  <si>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</si>
  <si>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</si>
  <si>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</si>
  <si>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</si>
  <si>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</si>
  <si>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</si>
  <si>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</si>
  <si>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</si>
  <si>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</si>
  <si>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</si>
  <si>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</si>
  <si>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</si>
  <si>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</si>
  <si>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</si>
  <si>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</si>
  <si>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</si>
  <si>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</si>
  <si>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</si>
  <si>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</si>
  <si>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</si>
  <si>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</si>
  <si>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</si>
  <si>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</si>
  <si>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</si>
  <si>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</si>
  <si>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</si>
  <si>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</si>
  <si>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</si>
  <si>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</si>
  <si>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</si>
  <si>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</si>
  <si>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</si>
  <si>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</si>
  <si>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</si>
  <si>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</si>
  <si>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</si>
  <si>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</si>
  <si>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</si>
  <si>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</si>
  <si>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</si>
  <si>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</si>
  <si>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</si>
  <si>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</si>
  <si>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</si>
  <si>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</si>
  <si>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</si>
  <si>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</si>
  <si>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</si>
  <si>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</si>
  <si>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</si>
  <si>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</si>
  <si>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</si>
  <si>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</si>
  <si>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</si>
  <si>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</si>
  <si>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</si>
  <si>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</si>
  <si>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</si>
  <si>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</si>
  <si>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</si>
  <si>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</si>
  <si>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</si>
  <si>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</si>
  <si>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</si>
  <si>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</si>
  <si>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</si>
  <si>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</si>
  <si>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</si>
  <si>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</si>
  <si>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</si>
  <si>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</si>
  <si>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</si>
  <si>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</si>
  <si>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</si>
  <si>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</si>
  <si>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</si>
  <si>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</si>
  <si>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</si>
  <si>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</si>
  <si>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</si>
  <si>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</si>
  <si>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</si>
  <si>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</si>
  <si>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</si>
  <si>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</si>
  <si>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</si>
  <si>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</si>
  <si>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</si>
  <si>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</si>
  <si>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</si>
  <si>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</si>
  <si>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</si>
  <si>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</si>
  <si>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</si>
  <si>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</si>
  <si>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</si>
  <si>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</si>
  <si>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</si>
  <si>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</si>
  <si>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</si>
  <si>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</si>
  <si>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</si>
  <si>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</si>
  <si>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</si>
  <si>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</si>
  <si>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</si>
  <si>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</si>
  <si>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</si>
  <si>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</si>
  <si>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</si>
  <si>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</si>
  <si>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</si>
  <si>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</si>
  <si>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</si>
  <si>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</si>
  <si>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</si>
  <si>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</si>
  <si>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</si>
  <si>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</si>
  <si>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</si>
  <si>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</si>
  <si>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</si>
  <si>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</si>
  <si>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</si>
  <si>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</si>
  <si>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</si>
  <si>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</si>
  <si>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</si>
  <si>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</si>
  <si>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</si>
  <si>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</si>
  <si>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</si>
  <si>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</si>
  <si>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</si>
  <si>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</si>
  <si>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</si>
  <si>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</si>
  <si>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</si>
  <si>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</si>
  <si>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</si>
  <si>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</si>
  <si>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</si>
  <si>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</si>
  <si>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</si>
  <si>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</si>
  <si>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</si>
  <si>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</si>
  <si>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</si>
  <si>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</si>
  <si>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</si>
  <si>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</si>
  <si>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</si>
  <si>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</si>
  <si>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</si>
  <si>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</si>
  <si>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</si>
  <si>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</si>
  <si>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</si>
  <si>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</si>
  <si>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</si>
  <si>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</si>
  <si>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</si>
  <si>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</si>
  <si>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</si>
  <si>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</si>
  <si>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</si>
  <si>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</si>
  <si>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</si>
  <si>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</si>
  <si>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</si>
  <si>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</si>
  <si>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</si>
  <si>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</si>
  <si>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</si>
  <si>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</si>
  <si>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</si>
  <si>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</si>
  <si>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</si>
  <si>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</si>
  <si>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</si>
  <si>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</si>
  <si>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</si>
  <si>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</si>
  <si>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</si>
  <si>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</si>
  <si>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</si>
  <si>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</si>
  <si>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</si>
  <si>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</si>
  <si>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</si>
  <si>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</si>
  <si>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</si>
  <si>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</si>
  <si>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</si>
  <si>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</si>
  <si>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</si>
  <si>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</si>
  <si>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</si>
  <si>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</si>
  <si>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</si>
  <si>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</si>
  <si>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</si>
  <si>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</si>
  <si>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</si>
  <si>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</si>
  <si>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</si>
  <si>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</si>
  <si>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</si>
  <si>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</si>
  <si>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</si>
  <si>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</si>
  <si>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</si>
  <si>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</si>
  <si>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</si>
  <si>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</si>
  <si>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</si>
  <si>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</si>
  <si>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</si>
  <si>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</si>
  <si>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</si>
  <si>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</si>
  <si>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</si>
  <si>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</si>
  <si>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</si>
  <si>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</si>
  <si>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</si>
  <si>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</si>
  <si>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</si>
  <si>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</si>
  <si>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</si>
  <si>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</si>
  <si>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</si>
  <si>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</si>
  <si>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</si>
  <si>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</si>
  <si>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</si>
  <si>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</si>
  <si>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</si>
  <si>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</si>
  <si>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</si>
  <si>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</si>
  <si>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</si>
  <si>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</si>
  <si>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</si>
  <si>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</si>
  <si>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</si>
  <si>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</si>
  <si>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</si>
  <si>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</si>
  <si>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</si>
  <si>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</si>
  <si>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</si>
  <si>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</si>
  <si>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</si>
  <si>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</si>
  <si>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</si>
  <si>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</si>
  <si>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</si>
  <si>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</si>
  <si>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</si>
  <si>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</si>
  <si>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</si>
  <si>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</si>
  <si>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</si>
  <si>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</si>
  <si>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</si>
  <si>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</si>
  <si>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</si>
  <si>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</si>
  <si>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</si>
  <si>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</si>
  <si>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</si>
  <si>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</si>
  <si>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</si>
  <si>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</si>
  <si>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</si>
  <si>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</si>
  <si>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</si>
  <si>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</si>
  <si>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</si>
  <si>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</si>
  <si>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</si>
  <si>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</si>
  <si>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</si>
  <si>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</si>
  <si>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</si>
  <si>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</si>
  <si>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</si>
  <si>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</si>
  <si>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</si>
  <si>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</si>
  <si>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</si>
  <si>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</si>
  <si>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</si>
  <si>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</si>
  <si>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</si>
  <si>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</si>
  <si>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</si>
  <si>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</si>
  <si>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</si>
  <si>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</si>
  <si>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</si>
  <si>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</si>
  <si>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</si>
  <si>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</si>
  <si>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</si>
  <si>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</si>
  <si>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</si>
  <si>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</si>
  <si>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</si>
  <si>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</si>
  <si>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</si>
  <si>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</si>
  <si>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</si>
  <si>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</si>
  <si>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</si>
  <si>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</si>
  <si>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</si>
  <si>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</si>
  <si>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</si>
  <si>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</si>
  <si>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</si>
  <si>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</si>
  <si>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</si>
  <si>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</si>
  <si>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</si>
  <si>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</si>
  <si>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</si>
  <si>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</si>
  <si>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</si>
  <si>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</si>
  <si>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</si>
  <si>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</si>
  <si>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</si>
  <si>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</si>
  <si>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</si>
  <si>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</si>
  <si>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</si>
  <si>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</si>
  <si>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</si>
  <si>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</si>
  <si>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</si>
  <si>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</si>
  <si>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</si>
  <si>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</si>
  <si>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</si>
  <si>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</si>
  <si>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</si>
  <si>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</si>
  <si>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</si>
  <si>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</si>
  <si>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</si>
  <si>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</si>
  <si>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</si>
  <si>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</si>
  <si>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</si>
  <si>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</si>
  <si>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</si>
  <si>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</si>
  <si>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</si>
  <si>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</si>
  <si>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</si>
  <si>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</si>
  <si>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</si>
  <si>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</si>
  <si>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</si>
  <si>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</si>
  <si>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</si>
  <si>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</si>
  <si>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</si>
  <si>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</si>
  <si>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</si>
  <si>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</si>
  <si>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</si>
  <si>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</si>
  <si>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</si>
  <si>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</si>
  <si>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</si>
  <si>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</si>
  <si>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</si>
  <si>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</si>
  <si>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</si>
  <si>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</si>
  <si>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</si>
  <si>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</si>
  <si>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</si>
  <si>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</si>
  <si>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</si>
  <si>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</si>
  <si>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</si>
  <si>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</si>
  <si>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</si>
  <si>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</si>
  <si>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</si>
  <si>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</si>
  <si>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</si>
  <si>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</si>
  <si>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</si>
  <si>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</si>
  <si>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</si>
  <si>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</si>
  <si>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</si>
  <si>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</si>
  <si>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</si>
  <si>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</si>
  <si>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</si>
  <si>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</si>
  <si>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</si>
  <si>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</si>
  <si>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</si>
  <si>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</si>
  <si>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</si>
  <si>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</si>
  <si>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</si>
  <si>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</si>
  <si>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</si>
  <si>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</si>
  <si>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</si>
  <si>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</si>
  <si>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</si>
  <si>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</si>
  <si>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</si>
  <si>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</si>
  <si>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</si>
  <si>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</si>
  <si>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</si>
  <si>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</si>
  <si>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</si>
  <si>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</si>
  <si>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</si>
  <si>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</si>
  <si>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</si>
  <si>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</si>
  <si>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</si>
  <si>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</si>
  <si>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</si>
  <si>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</si>
  <si>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</si>
  <si>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</si>
  <si>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</si>
  <si>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</si>
  <si>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</si>
  <si>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</si>
  <si>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</si>
  <si>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</si>
  <si>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</si>
  <si>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</si>
  <si>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</si>
  <si>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</si>
  <si>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</si>
  <si>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</si>
  <si>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</si>
  <si>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</si>
  <si>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</si>
  <si>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</si>
  <si>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</si>
  <si>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</si>
  <si>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</si>
  <si>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</si>
  <si>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</si>
  <si>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</si>
  <si>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</si>
  <si>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</si>
  <si>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</si>
  <si>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</si>
  <si>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</si>
  <si>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</si>
  <si>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</si>
  <si>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</si>
  <si>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</si>
  <si>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</si>
  <si>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</si>
  <si>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</si>
  <si>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</si>
  <si>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</si>
  <si>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</si>
  <si>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</si>
  <si>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</si>
  <si>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</si>
  <si>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</si>
  <si>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</si>
  <si>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</si>
  <si>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</si>
  <si>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</si>
  <si>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</si>
  <si>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</si>
  <si>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</si>
  <si>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</si>
  <si>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</si>
  <si>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</si>
  <si>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</si>
  <si>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</si>
  <si>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</si>
  <si>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</si>
  <si>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</si>
  <si>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</si>
  <si>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</si>
  <si>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</si>
  <si>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</si>
  <si>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</si>
  <si>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</si>
  <si>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</si>
  <si>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</si>
  <si>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</si>
  <si>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</si>
  <si>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</si>
  <si>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</si>
  <si>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</si>
  <si>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</si>
  <si>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</si>
  <si>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</si>
  <si>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</si>
  <si>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</si>
  <si>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</si>
  <si>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</si>
  <si>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</si>
  <si>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</si>
  <si>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</si>
  <si>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</si>
  <si>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</si>
  <si>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</si>
  <si>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</si>
  <si>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</si>
  <si>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</si>
  <si>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</si>
  <si>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</si>
  <si>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</si>
  <si>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</si>
  <si>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</si>
  <si>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</si>
  <si>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</si>
  <si>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</si>
  <si>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</si>
  <si>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</si>
  <si>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</si>
  <si>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</si>
  <si>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</si>
  <si>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</si>
  <si>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</si>
  <si>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</si>
  <si>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</si>
  <si>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</si>
  <si>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</si>
  <si>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</si>
  <si>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</si>
  <si>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</si>
  <si>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</si>
  <si>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</si>
  <si>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</si>
  <si>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</si>
  <si>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</si>
  <si>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</si>
  <si>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</si>
  <si>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</si>
  <si>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</si>
  <si>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</si>
  <si>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</si>
  <si>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</si>
  <si>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</si>
  <si>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</si>
  <si>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</si>
  <si>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</si>
  <si>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</si>
  <si>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</si>
  <si>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</si>
  <si>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</si>
  <si>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</si>
  <si>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</si>
  <si>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</si>
  <si>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</si>
  <si>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</si>
  <si>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</si>
  <si>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</si>
  <si>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</si>
  <si>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</si>
  <si>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</si>
  <si>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</si>
  <si>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</si>
  <si>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</si>
  <si>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</si>
  <si>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</si>
  <si>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</si>
  <si>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</si>
  <si>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</si>
  <si>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</si>
  <si>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</si>
  <si>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</si>
  <si>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</si>
  <si>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</si>
  <si>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</si>
  <si>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</si>
  <si>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</si>
  <si>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</si>
  <si>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</si>
  <si>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</si>
  <si>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</si>
  <si>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</si>
  <si>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</si>
  <si>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</si>
  <si>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</si>
  <si>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</si>
  <si>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</si>
  <si>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</si>
  <si>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</si>
  <si>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</si>
  <si>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</si>
  <si>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</si>
  <si>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</si>
  <si>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</si>
  <si>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</si>
  <si>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</si>
  <si>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</si>
  <si>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</si>
  <si>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</si>
  <si>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</si>
  <si>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</si>
  <si>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</si>
  <si>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</si>
  <si>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</si>
  <si>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</si>
  <si>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</si>
  <si>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</si>
  <si>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</si>
  <si>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</si>
  <si>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</si>
  <si>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</si>
  <si>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</si>
  <si>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</si>
  <si>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</si>
  <si>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</si>
  <si>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</si>
  <si>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</si>
  <si>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</si>
  <si>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</si>
  <si>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</si>
  <si>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</si>
  <si>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</si>
  <si>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</si>
  <si>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</si>
  <si>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</si>
  <si>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</si>
  <si>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</si>
  <si>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</si>
  <si>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</si>
  <si>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</si>
  <si>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</si>
  <si>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</si>
  <si>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</si>
  <si>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</si>
  <si>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</si>
  <si>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</si>
  <si>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</si>
  <si>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</si>
  <si>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</si>
  <si>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</si>
  <si>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</si>
  <si>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</si>
  <si>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</si>
  <si>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</si>
  <si>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</si>
  <si>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</si>
  <si>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</si>
  <si>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</si>
  <si>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</si>
  <si>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</si>
  <si>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</si>
  <si>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</si>
  <si>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</si>
  <si>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</si>
  <si>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</si>
  <si>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</si>
  <si>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</si>
  <si>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</si>
  <si>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</si>
  <si>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</si>
  <si>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</si>
  <si>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</si>
  <si>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</si>
  <si>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</si>
  <si>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</si>
  <si>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</si>
  <si>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</si>
  <si>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</si>
  <si>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</si>
  <si>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</si>
  <si>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</si>
  <si>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</si>
  <si>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</si>
  <si>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</si>
  <si>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</si>
  <si>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</si>
  <si>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</si>
  <si>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</si>
  <si>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</si>
  <si>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</si>
  <si>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</si>
  <si>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</si>
  <si>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</si>
  <si>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</si>
  <si>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</si>
  <si>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</si>
  <si>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</si>
  <si>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</si>
  <si>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</si>
  <si>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</si>
  <si>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</si>
  <si>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</si>
  <si>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</si>
  <si>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</si>
  <si>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</si>
  <si>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</si>
  <si>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</si>
  <si>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</si>
  <si>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</si>
  <si>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</si>
  <si>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</si>
  <si>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</si>
  <si>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</si>
  <si>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</si>
  <si>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</si>
  <si>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</si>
  <si>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</si>
  <si>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</si>
  <si>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</si>
  <si>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</si>
  <si>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</si>
  <si>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</si>
  <si>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</si>
  <si>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</si>
  <si>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</si>
  <si>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</si>
  <si>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</si>
  <si>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</si>
  <si>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</si>
  <si>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</si>
  <si>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</si>
  <si>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</si>
  <si>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</si>
  <si>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</si>
  <si>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</si>
  <si>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</si>
  <si>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</si>
  <si>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</si>
  <si>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</si>
  <si>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</si>
  <si>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</si>
  <si>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</si>
  <si>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</si>
  <si>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</si>
  <si>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</si>
  <si>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</si>
  <si>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</si>
  <si>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</si>
  <si>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</si>
  <si>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</si>
  <si>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</si>
  <si>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</si>
  <si>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</si>
  <si>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</si>
  <si>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</si>
  <si>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</si>
  <si>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</si>
  <si>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</si>
  <si>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</si>
  <si>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</si>
  <si>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</si>
  <si>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</si>
  <si>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</si>
  <si>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</si>
  <si>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</si>
  <si>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</si>
  <si>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</si>
  <si>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</si>
  <si>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</si>
  <si>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</si>
  <si>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</si>
  <si>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</si>
  <si>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</si>
  <si>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</si>
  <si>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</si>
  <si>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</si>
  <si>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</si>
  <si>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</si>
  <si>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</si>
  <si>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</si>
  <si>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</si>
  <si>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</si>
  <si>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</si>
  <si>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</si>
  <si>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</si>
  <si>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</si>
  <si>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</si>
  <si>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</si>
  <si>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</si>
  <si>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</si>
  <si>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</si>
  <si>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</si>
  <si>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</si>
  <si>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</si>
  <si>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</si>
  <si>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</si>
  <si>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</si>
  <si>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</si>
  <si>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</si>
  <si>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</si>
  <si>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</si>
  <si>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</si>
  <si>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</si>
  <si>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</si>
  <si>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</si>
  <si>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</si>
  <si>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</si>
  <si>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</si>
  <si>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</si>
  <si>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</si>
  <si>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</si>
  <si>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</si>
  <si>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</si>
  <si>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</si>
  <si>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</si>
  <si>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</si>
  <si>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</si>
  <si>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</si>
  <si>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</si>
  <si>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</si>
  <si>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</si>
  <si>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</si>
  <si>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</si>
  <si>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</si>
  <si>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</si>
  <si>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</si>
  <si>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</si>
  <si>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</si>
  <si>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</si>
  <si>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</si>
  <si>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</si>
  <si>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</si>
  <si>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</si>
  <si>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</si>
  <si>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</si>
  <si>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</si>
  <si>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</si>
  <si>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</si>
  <si>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</si>
  <si>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</si>
  <si>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</si>
  <si>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</si>
  <si>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</si>
  <si>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</si>
  <si>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</si>
  <si>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</si>
  <si>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</si>
  <si>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</si>
  <si>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</si>
  <si>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</si>
  <si>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</si>
  <si>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</si>
  <si>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</si>
  <si>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</si>
  <si>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</si>
  <si>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</si>
  <si>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</si>
  <si>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</si>
  <si>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</si>
  <si>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</si>
  <si>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</si>
  <si>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</si>
  <si>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</si>
  <si>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</si>
  <si>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</si>
  <si>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</si>
  <si>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</si>
  <si>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</si>
  <si>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</si>
  <si>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</si>
  <si>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</si>
  <si>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</si>
  <si>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</si>
  <si>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</si>
  <si>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</si>
  <si>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</si>
  <si>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</si>
  <si>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</si>
  <si>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</si>
  <si>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</si>
  <si>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</si>
  <si>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</si>
  <si>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</si>
  <si>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</si>
  <si>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</si>
  <si>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</si>
  <si>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</si>
  <si>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</si>
  <si>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</si>
  <si>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</si>
  <si>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</si>
  <si>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</si>
  <si>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</si>
  <si>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</si>
  <si>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</si>
  <si>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</si>
  <si>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</si>
  <si>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</si>
  <si>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</si>
  <si>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</si>
  <si>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</si>
  <si>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</si>
  <si>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</si>
  <si>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</si>
  <si>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</si>
  <si>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</si>
  <si>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</si>
  <si>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</si>
  <si>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</si>
  <si>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</si>
  <si>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</si>
  <si>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</si>
  <si>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</si>
  <si>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</si>
  <si>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</si>
  <si>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</si>
  <si>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</si>
  <si>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</si>
  <si>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</si>
  <si>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</si>
  <si>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</si>
  <si>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</si>
  <si>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</si>
  <si>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</si>
  <si>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</si>
  <si>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</si>
  <si>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</si>
  <si>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</si>
  <si>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</si>
  <si>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</si>
  <si>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</si>
  <si>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</si>
  <si>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</si>
  <si>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</si>
  <si>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</si>
  <si>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</si>
  <si>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</si>
  <si>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</si>
  <si>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</si>
  <si>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</si>
  <si>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</si>
  <si>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</si>
  <si>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</si>
  <si>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</si>
  <si>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</si>
  <si>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</si>
  <si>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</si>
  <si>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</si>
  <si>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</si>
  <si>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</si>
  <si>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</si>
  <si>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</si>
  <si>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</si>
  <si>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</si>
  <si>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</si>
  <si>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</si>
  <si>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</si>
  <si>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</si>
  <si>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</si>
  <si>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</si>
  <si>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</si>
  <si>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</si>
  <si>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</si>
  <si>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</si>
  <si>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</si>
  <si>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</si>
  <si>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</si>
  <si>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</si>
  <si>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</si>
  <si>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</si>
  <si>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</si>
  <si>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</si>
  <si>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</si>
  <si>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</si>
  <si>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</si>
  <si>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</si>
  <si>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</si>
  <si>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</si>
  <si>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</si>
  <si>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</si>
  <si>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</si>
  <si>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</si>
  <si>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</si>
  <si>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</si>
  <si>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</si>
  <si>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</si>
  <si>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</si>
  <si>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</si>
  <si>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</si>
  <si>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</si>
  <si>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</si>
  <si>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</si>
  <si>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</si>
  <si>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</si>
  <si>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</si>
  <si>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</si>
  <si>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</si>
  <si>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</si>
  <si>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</si>
  <si>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</si>
  <si>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</si>
  <si>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</si>
  <si>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</si>
  <si>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</si>
  <si>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</si>
  <si>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</si>
  <si>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</si>
  <si>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</si>
  <si>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</si>
  <si>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</si>
  <si>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</si>
  <si>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</si>
  <si>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</si>
  <si>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</si>
  <si>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</si>
  <si>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</si>
  <si>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</si>
  <si>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</si>
  <si>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</si>
  <si>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</si>
  <si>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</si>
  <si>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</si>
  <si>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</si>
  <si>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</si>
  <si>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</si>
  <si>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</si>
  <si>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</si>
  <si>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</si>
  <si>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</si>
  <si>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</si>
  <si>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</si>
  <si>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</si>
  <si>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</si>
  <si>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</si>
  <si>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</si>
  <si>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</si>
  <si>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</si>
  <si>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</si>
  <si>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</si>
  <si>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</si>
  <si>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</si>
  <si>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</si>
  <si>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</si>
  <si>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</si>
  <si>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</si>
  <si>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</si>
  <si>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</si>
  <si>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</si>
  <si>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</si>
  <si>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</si>
  <si>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</si>
  <si>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</si>
  <si>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</si>
  <si>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</si>
  <si>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</si>
  <si>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</si>
  <si>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</si>
  <si>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</si>
  <si>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</si>
  <si>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</si>
  <si>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</si>
  <si>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</si>
  <si>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</si>
  <si>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</si>
  <si>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</si>
  <si>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</si>
  <si>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</si>
  <si>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</si>
  <si>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</si>
  <si>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</si>
  <si>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</si>
  <si>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</si>
  <si>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</si>
  <si>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</si>
  <si>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</si>
  <si>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</si>
  <si>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</si>
  <si>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</si>
  <si>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</si>
  <si>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</si>
  <si>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</si>
  <si>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</si>
  <si>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</si>
  <si>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</si>
  <si>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</si>
  <si>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</si>
  <si>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</si>
  <si>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</si>
  <si>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</si>
  <si>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</si>
  <si>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</si>
  <si>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</si>
  <si>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</si>
  <si>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</si>
  <si>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</si>
  <si>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</si>
  <si>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</si>
  <si>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</si>
  <si>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</si>
  <si>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</si>
  <si>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</si>
  <si>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</si>
  <si>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</si>
  <si>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</si>
  <si>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</si>
  <si>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</si>
  <si>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</si>
  <si>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</si>
  <si>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</si>
  <si>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</si>
  <si>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</si>
  <si>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</si>
  <si>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</si>
  <si>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</si>
  <si>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</si>
  <si>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</si>
  <si>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</si>
  <si>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</si>
  <si>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</si>
  <si>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</si>
  <si>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</si>
  <si>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</si>
  <si>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</si>
  <si>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</si>
  <si>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</si>
  <si>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</si>
  <si>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</si>
  <si>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</si>
  <si>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</si>
  <si>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</si>
  <si>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</si>
  <si>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</si>
  <si>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</si>
  <si>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</si>
  <si>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</si>
  <si>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</si>
  <si>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</si>
  <si>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</si>
  <si>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</si>
  <si>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</si>
  <si>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</si>
  <si>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</si>
  <si>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</si>
  <si>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</si>
  <si>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</si>
  <si>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</si>
  <si>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</si>
  <si>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</si>
  <si>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</si>
  <si>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</si>
  <si>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</si>
  <si>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</si>
  <si>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</si>
  <si>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</si>
  <si>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</si>
  <si>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</si>
  <si>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</si>
  <si>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</si>
  <si>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</si>
  <si>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</si>
  <si>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</si>
  <si>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</si>
  <si>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</si>
  <si>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</si>
  <si>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</si>
  <si>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</si>
  <si>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</si>
  <si>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</si>
  <si>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</si>
  <si>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</si>
  <si>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</si>
  <si>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</si>
  <si>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</si>
  <si>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</si>
  <si>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</si>
  <si>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</si>
  <si>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</si>
  <si>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</si>
  <si>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</si>
  <si>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</si>
  <si>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</si>
  <si>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</si>
  <si>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</si>
  <si>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</si>
  <si>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</si>
  <si>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</si>
  <si>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</si>
  <si>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</si>
  <si>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</si>
  <si>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</si>
  <si>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</si>
  <si>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</si>
  <si>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</si>
  <si>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</si>
  <si>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</si>
  <si>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</si>
  <si>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</si>
  <si>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</si>
  <si>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</si>
  <si>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</si>
  <si>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</si>
  <si>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</si>
  <si>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</si>
  <si>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</si>
  <si>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</si>
  <si>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</si>
  <si>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</si>
  <si>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</si>
  <si>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</si>
  <si>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</si>
  <si>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</si>
  <si>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</si>
  <si>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</si>
  <si>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</si>
  <si>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</si>
  <si>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</si>
  <si>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</si>
  <si>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</si>
  <si>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</si>
  <si>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</si>
  <si>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</si>
  <si>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</si>
  <si>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</si>
  <si>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</si>
  <si>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</si>
  <si>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</si>
  <si>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</si>
  <si>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</si>
  <si>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</si>
  <si>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</si>
  <si>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</si>
  <si>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</si>
  <si>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</si>
  <si>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</si>
  <si>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</si>
  <si>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</si>
  <si>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</si>
  <si>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</si>
  <si>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</si>
  <si>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</si>
  <si>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</si>
  <si>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</si>
  <si>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</si>
  <si>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</si>
  <si>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</si>
  <si>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</si>
  <si>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</si>
  <si>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</si>
  <si>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</si>
  <si>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</si>
  <si>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</si>
  <si>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</si>
  <si>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</si>
  <si>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</si>
  <si>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</si>
  <si>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</si>
  <si>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</si>
  <si>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</si>
  <si>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</si>
  <si>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</si>
  <si>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</si>
  <si>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</si>
  <si>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</si>
  <si>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</si>
  <si>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</si>
  <si>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</si>
  <si>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</si>
  <si>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</si>
  <si>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</si>
  <si>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</si>
  <si>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</si>
  <si>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</si>
  <si>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</si>
  <si>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</si>
  <si>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</si>
  <si>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</si>
  <si>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</si>
  <si>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</si>
  <si>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</si>
  <si>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</si>
  <si>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</si>
  <si>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</si>
  <si>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</si>
  <si>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</si>
  <si>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</si>
  <si>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</si>
  <si>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</si>
  <si>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</si>
  <si>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</si>
  <si>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</si>
  <si>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</si>
  <si>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</si>
  <si>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</si>
  <si>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</si>
  <si>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</si>
  <si>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</si>
  <si>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</si>
  <si>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</si>
  <si>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</si>
  <si>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</si>
  <si>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</si>
  <si>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</si>
  <si>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</si>
  <si>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</si>
  <si>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</si>
  <si>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</si>
  <si>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</si>
  <si>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</si>
  <si>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</si>
  <si>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</si>
  <si>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</si>
  <si>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</si>
  <si>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</si>
  <si>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</si>
  <si>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</si>
  <si>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</si>
  <si>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</si>
  <si>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</si>
  <si>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</si>
  <si>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</si>
  <si>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</si>
  <si>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</si>
  <si>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</si>
  <si>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</si>
  <si>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</si>
  <si>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</si>
  <si>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</si>
  <si>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</si>
  <si>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</si>
  <si>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</si>
  <si>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</si>
  <si>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</si>
  <si>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</si>
  <si>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</si>
  <si>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</si>
  <si>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</si>
  <si>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</si>
  <si>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</si>
  <si>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</si>
  <si>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</si>
  <si>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</si>
  <si>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</si>
  <si>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</si>
  <si>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</si>
  <si>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</si>
  <si>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</si>
  <si>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</si>
  <si>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</si>
  <si>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</si>
  <si>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</si>
  <si>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</si>
  <si>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</si>
  <si>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</si>
  <si>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</si>
  <si>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</si>
  <si>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</si>
  <si>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</si>
  <si>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</si>
  <si>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</si>
  <si>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</si>
  <si>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</si>
  <si>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</si>
  <si>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</si>
  <si>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</si>
  <si>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</si>
  <si>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</si>
  <si>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</si>
  <si>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</si>
  <si>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</si>
  <si>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</si>
  <si>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</si>
  <si>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</si>
  <si>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</si>
  <si>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</si>
  <si>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</si>
  <si>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</si>
  <si>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</si>
  <si>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</si>
  <si>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</si>
  <si>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</si>
  <si>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</si>
  <si>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</si>
  <si>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</si>
  <si>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</si>
  <si>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</si>
  <si>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</si>
  <si>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</si>
  <si>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</si>
  <si>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</si>
  <si>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</si>
  <si>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</si>
  <si>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</si>
  <si>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</si>
  <si>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</si>
  <si>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</si>
  <si>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</si>
  <si>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</si>
  <si>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</si>
  <si>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</si>
  <si>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</si>
  <si>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</si>
  <si>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</si>
  <si>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</si>
  <si>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</si>
  <si>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</si>
  <si>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</si>
  <si>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</si>
  <si>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</si>
  <si>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</si>
  <si>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</si>
  <si>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</si>
  <si>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</si>
  <si>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</si>
  <si>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</si>
  <si>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</si>
  <si>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</si>
  <si>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</si>
  <si>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</si>
  <si>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</si>
  <si>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</si>
  <si>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</si>
  <si>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</si>
  <si>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</si>
  <si>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</si>
  <si>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</si>
  <si>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</si>
  <si>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</si>
  <si>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</si>
  <si>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</si>
  <si>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</si>
  <si>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</si>
  <si>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</si>
  <si>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</si>
  <si>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</si>
  <si>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</si>
  <si>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</si>
  <si>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</si>
  <si>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</si>
  <si>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</si>
  <si>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</si>
  <si>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</si>
  <si>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</si>
  <si>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</si>
  <si>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</si>
  <si>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</si>
  <si>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</si>
  <si>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</si>
  <si>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</si>
  <si>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</si>
  <si>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</si>
  <si>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</si>
  <si>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</si>
  <si>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</si>
  <si>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</si>
  <si>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</si>
  <si>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</si>
  <si>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</si>
  <si>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</si>
  <si>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</si>
  <si>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</si>
  <si>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</si>
  <si>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</si>
  <si>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</si>
  <si>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</si>
  <si>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</si>
  <si>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</si>
  <si>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</si>
  <si>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</si>
  <si>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</si>
  <si>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</si>
  <si>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</si>
  <si>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</si>
  <si>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</si>
  <si>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</si>
  <si>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</si>
  <si>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</si>
  <si>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</si>
  <si>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</si>
  <si>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</si>
  <si>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</si>
  <si>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</si>
  <si>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</si>
  <si>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</si>
  <si>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</si>
  <si>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</si>
  <si>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</si>
  <si>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</si>
  <si>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</si>
  <si>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</si>
  <si>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</si>
  <si>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</si>
  <si>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</si>
  <si>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</si>
  <si>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</si>
  <si>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</si>
  <si>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</si>
  <si>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</si>
  <si>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</si>
  <si>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</si>
  <si>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</si>
  <si>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</si>
  <si>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</si>
  <si>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</si>
  <si>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</si>
  <si>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</si>
  <si>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</si>
  <si>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</si>
  <si>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</si>
  <si>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</si>
  <si>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</si>
  <si>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</si>
  <si>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</si>
  <si>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</si>
  <si>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</si>
  <si>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</si>
  <si>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</si>
  <si>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</si>
  <si>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</si>
  <si>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</si>
  <si>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</si>
  <si>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</si>
  <si>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</si>
  <si>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</si>
  <si>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</si>
  <si>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</si>
  <si>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</si>
  <si>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</si>
  <si>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</si>
  <si>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</si>
  <si>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</si>
  <si>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</si>
  <si>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</si>
  <si>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</si>
  <si>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</si>
  <si>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</si>
  <si>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</si>
  <si>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</si>
  <si>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</si>
  <si>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</si>
  <si>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</si>
  <si>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</si>
  <si>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</si>
  <si>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</si>
  <si>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</si>
  <si>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</si>
  <si>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</si>
  <si>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</si>
  <si>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</si>
  <si>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</si>
  <si>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</si>
  <si>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</si>
  <si>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</si>
  <si>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</si>
  <si>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</si>
  <si>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</si>
  <si>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</si>
  <si>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</si>
  <si>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</si>
  <si>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</si>
  <si>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</si>
  <si>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</si>
  <si>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</si>
  <si>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</si>
  <si>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</si>
  <si>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</si>
  <si>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</si>
  <si>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</si>
  <si>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</si>
  <si>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</si>
  <si>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</si>
  <si>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</si>
  <si>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</si>
  <si>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</si>
  <si>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</si>
  <si>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</si>
  <si>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</si>
  <si>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</si>
  <si>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</si>
  <si>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</si>
  <si>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</si>
  <si>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</si>
  <si>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</si>
  <si>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</si>
  <si>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</si>
  <si>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</si>
  <si>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</si>
  <si>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</si>
  <si>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</si>
  <si>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</si>
  <si>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</si>
  <si>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</si>
  <si>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</si>
  <si>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</si>
  <si>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</si>
  <si>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</si>
  <si>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</si>
  <si>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</si>
  <si>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</si>
  <si>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</si>
  <si>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</si>
  <si>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</si>
  <si>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</si>
  <si>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</si>
  <si>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</si>
  <si>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</si>
  <si>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</si>
  <si>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</si>
  <si>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</si>
  <si>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</si>
  <si>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</si>
  <si>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</si>
  <si>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</si>
  <si>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</si>
  <si>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</si>
  <si>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</si>
  <si>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</si>
  <si>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</si>
  <si>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</si>
  <si>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</si>
  <si>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</si>
  <si>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</si>
  <si>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</si>
  <si>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</si>
  <si>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</si>
  <si>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</si>
  <si>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</si>
  <si>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</si>
  <si>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</si>
  <si>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</si>
  <si>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</si>
  <si>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</si>
  <si>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</si>
  <si>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</si>
  <si>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</si>
  <si>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</si>
  <si>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</si>
  <si>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</si>
  <si>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</si>
  <si>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</si>
  <si>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</si>
  <si>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</si>
  <si>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</si>
  <si>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</si>
  <si>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</si>
  <si>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</si>
  <si>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</si>
  <si>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</si>
  <si>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</si>
  <si>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</si>
  <si>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</si>
  <si>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</si>
  <si>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</si>
  <si>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</si>
  <si>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</si>
  <si>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</si>
  <si>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</si>
  <si>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</si>
  <si>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</si>
  <si>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</si>
  <si>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</si>
  <si>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</si>
  <si>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</si>
  <si>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</si>
  <si>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</si>
  <si>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</si>
  <si>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</si>
  <si>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</si>
  <si>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</si>
  <si>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</si>
  <si>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</si>
  <si>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</si>
  <si>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</si>
  <si>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</si>
  <si>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</si>
  <si>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</si>
  <si>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</si>
  <si>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</si>
  <si>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</si>
  <si>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</si>
  <si>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</si>
  <si>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</si>
  <si>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</si>
  <si>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</si>
  <si>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</si>
  <si>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</si>
  <si>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</si>
  <si>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</si>
  <si>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</si>
  <si>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</si>
  <si>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</si>
  <si>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</si>
  <si>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</si>
  <si>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</si>
  <si>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</si>
  <si>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</si>
  <si>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</si>
  <si>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</si>
  <si>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</si>
  <si>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</si>
  <si>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</si>
  <si>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</si>
  <si>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</si>
  <si>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</si>
  <si>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</si>
  <si>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</si>
  <si>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</si>
  <si>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</si>
  <si>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</si>
  <si>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</si>
  <si>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</si>
  <si>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</si>
  <si>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</si>
  <si>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</si>
  <si>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</si>
  <si>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</si>
  <si>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</si>
  <si>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</si>
  <si>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</si>
  <si>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</si>
  <si>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</si>
  <si>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</si>
  <si>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</si>
  <si>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</si>
  <si>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</si>
  <si>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</si>
  <si>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</si>
  <si>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</si>
  <si>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</si>
  <si>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</si>
  <si>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</si>
  <si>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</si>
  <si>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</si>
  <si>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</si>
  <si>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</si>
  <si>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</si>
  <si>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</si>
  <si>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</si>
  <si>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</si>
  <si>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</si>
  <si>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</si>
  <si>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</si>
  <si>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</si>
  <si>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</si>
  <si>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</si>
  <si>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</si>
  <si>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</si>
  <si>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</si>
  <si>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</si>
  <si>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</si>
  <si>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</si>
  <si>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</si>
  <si>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</si>
  <si>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</si>
  <si>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</si>
  <si>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</si>
  <si>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</si>
  <si>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</si>
  <si>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</si>
  <si>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</si>
  <si>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</si>
  <si>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</si>
  <si>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</si>
  <si>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</si>
  <si>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</si>
  <si>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</si>
  <si>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</si>
  <si>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</si>
  <si>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</si>
  <si>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</si>
  <si>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</si>
  <si>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</si>
  <si>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</si>
  <si>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</si>
  <si>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</si>
  <si>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</si>
  <si>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</si>
  <si>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</si>
  <si>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</si>
  <si>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</si>
  <si>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</si>
  <si>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</si>
  <si>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</si>
  <si>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</si>
  <si>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</si>
  <si>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</si>
  <si>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</si>
  <si>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</si>
  <si>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</si>
  <si>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</si>
  <si>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</si>
  <si>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</si>
  <si>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</si>
  <si>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</si>
  <si>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</si>
  <si>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</si>
  <si>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</si>
  <si>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</si>
  <si>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</si>
  <si>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</si>
  <si>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</si>
  <si>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</si>
  <si>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</si>
  <si>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</si>
  <si>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</si>
  <si>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</si>
  <si>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</si>
  <si>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</si>
  <si>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</si>
  <si>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</si>
  <si>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</si>
  <si>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</si>
  <si>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</si>
  <si>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</si>
  <si>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</si>
  <si>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</si>
  <si>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</si>
  <si>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</si>
  <si>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</si>
  <si>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</si>
  <si>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</si>
  <si>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</si>
  <si>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</si>
  <si>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</si>
  <si>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</si>
  <si>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</si>
  <si>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</si>
  <si>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</si>
  <si>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</si>
  <si>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</si>
  <si>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</si>
  <si>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</si>
  <si>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</si>
  <si>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</si>
  <si>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</si>
  <si>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</si>
  <si>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</si>
  <si>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</si>
  <si>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</si>
  <si>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</si>
  <si>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</si>
  <si>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</si>
  <si>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</si>
  <si>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</si>
  <si>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</si>
  <si>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</si>
  <si>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</si>
  <si>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</si>
  <si>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</si>
  <si>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</si>
  <si>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</si>
  <si>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</si>
  <si>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</si>
  <si>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</si>
  <si>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</si>
  <si>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</si>
  <si>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</si>
  <si>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</si>
  <si>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</si>
  <si>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</si>
  <si>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</si>
  <si>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</si>
  <si>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</si>
  <si>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</si>
  <si>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</si>
  <si>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</si>
  <si>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</si>
  <si>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</si>
  <si>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</si>
  <si>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</si>
  <si>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</si>
  <si>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</si>
  <si>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</si>
  <si>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</si>
  <si>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</si>
  <si>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</si>
  <si>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</si>
  <si>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</si>
  <si>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</si>
  <si>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</si>
  <si>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</si>
  <si>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</si>
  <si>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</si>
  <si>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</si>
  <si>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</si>
  <si>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</si>
  <si>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</si>
  <si>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</si>
  <si>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</si>
  <si>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</si>
  <si>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</si>
  <si>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</si>
  <si>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</si>
  <si>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</si>
  <si>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</si>
  <si>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</si>
  <si>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</si>
  <si>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</si>
  <si>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</si>
  <si>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</si>
  <si>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</si>
  <si>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</si>
  <si>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</si>
  <si>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</si>
  <si>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</si>
  <si>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</si>
  <si>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</si>
  <si>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</si>
  <si>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</si>
  <si>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</si>
  <si>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</si>
  <si>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</si>
  <si>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</si>
  <si>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</si>
  <si>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</si>
  <si>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</si>
  <si>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</si>
  <si>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</si>
  <si>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</si>
  <si>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</si>
  <si>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</si>
  <si>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</si>
  <si>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</si>
  <si>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</si>
  <si>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</si>
  <si>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</si>
  <si>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</si>
  <si>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</si>
  <si>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</si>
  <si>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</si>
  <si>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</si>
  <si>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</si>
  <si>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</si>
  <si>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</si>
  <si>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</si>
  <si>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</si>
  <si>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</si>
  <si>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</si>
  <si>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</si>
  <si>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</si>
  <si>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</si>
  <si>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</si>
  <si>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</si>
  <si>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</si>
  <si>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</si>
  <si>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</si>
  <si>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</si>
  <si>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</si>
  <si>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</si>
  <si>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</si>
  <si>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</si>
  <si>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</si>
  <si>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</si>
  <si>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</si>
  <si>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</si>
  <si>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</si>
  <si>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</si>
  <si>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</si>
  <si>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</si>
  <si>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</si>
  <si>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</si>
  <si>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</si>
  <si>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</si>
  <si>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</si>
  <si>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</si>
  <si>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</si>
  <si>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</si>
  <si>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</si>
  <si>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</si>
  <si>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</si>
  <si>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</si>
  <si>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</si>
  <si>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</si>
  <si>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</si>
  <si>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</si>
  <si>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</si>
  <si>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</si>
  <si>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</si>
  <si>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</si>
  <si>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</si>
  <si>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</si>
  <si>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</si>
  <si>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</si>
  <si>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</si>
  <si>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</si>
  <si>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</si>
  <si>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</si>
  <si>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</si>
  <si>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</si>
  <si>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</si>
  <si>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</si>
  <si>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</si>
  <si>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</si>
  <si>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</si>
  <si>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</si>
  <si>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</si>
  <si>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</si>
  <si>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</si>
  <si>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</si>
  <si>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</si>
  <si>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</si>
  <si>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</si>
  <si>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</si>
  <si>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</si>
  <si>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</si>
  <si>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</si>
  <si>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</si>
  <si>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</si>
  <si>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</si>
  <si>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</si>
  <si>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</si>
  <si>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</si>
  <si>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</si>
  <si>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</si>
  <si>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</si>
  <si>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</si>
  <si>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</si>
  <si>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</si>
  <si>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</si>
  <si>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</si>
  <si>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</si>
  <si>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</si>
  <si>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</si>
  <si>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</si>
  <si>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</si>
  <si>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</si>
  <si>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</si>
  <si>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</si>
  <si>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</si>
  <si>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</si>
  <si>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</si>
  <si>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</si>
  <si>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</si>
  <si>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</si>
  <si>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</si>
  <si>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</si>
  <si>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</si>
  <si>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</si>
  <si>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</si>
  <si>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</si>
  <si>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</si>
  <si>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</si>
  <si>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</si>
  <si>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</si>
  <si>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</si>
  <si>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</si>
  <si>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</si>
  <si>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</si>
  <si>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</si>
  <si>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</si>
  <si>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</si>
  <si>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</si>
  <si>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</si>
  <si>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</si>
  <si>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</si>
  <si>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</si>
  <si>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</si>
  <si>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</si>
  <si>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</si>
  <si>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</si>
  <si>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</si>
  <si>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</si>
  <si>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</si>
  <si>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</si>
  <si>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</si>
  <si>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</si>
  <si>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</si>
  <si>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</si>
  <si>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</si>
  <si>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</si>
  <si>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</si>
  <si>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</si>
  <si>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</si>
  <si>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</si>
  <si>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</si>
  <si>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</si>
  <si>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</si>
  <si>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</si>
  <si>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</si>
  <si>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</si>
  <si>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</si>
  <si>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</si>
  <si>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</si>
  <si>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</si>
  <si>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</si>
  <si>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</si>
  <si>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</si>
  <si>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</si>
  <si>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</si>
  <si>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</si>
  <si>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</si>
  <si>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</si>
  <si>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</si>
  <si>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</si>
  <si>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</si>
  <si>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</si>
  <si>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</si>
  <si>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</si>
  <si>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</si>
  <si>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</si>
  <si>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</si>
  <si>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</si>
  <si>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</si>
  <si>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</si>
  <si>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</si>
  <si>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</si>
  <si>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</si>
  <si>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</si>
  <si>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</si>
  <si>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</si>
  <si>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</si>
  <si>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</si>
  <si>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</si>
  <si>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</si>
  <si>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</si>
  <si>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</si>
  <si>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</si>
  <si>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</si>
  <si>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</si>
  <si>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</si>
  <si>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</si>
  <si>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</si>
  <si>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</si>
  <si>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</si>
  <si>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</si>
  <si>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</si>
  <si>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</si>
  <si>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</si>
  <si>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</si>
  <si>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</si>
  <si>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</si>
  <si>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</si>
  <si>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</si>
  <si>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</si>
  <si>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</si>
  <si>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</si>
  <si>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</si>
  <si>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</si>
  <si>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</si>
  <si>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</si>
  <si>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</si>
  <si>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</si>
  <si>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</si>
  <si>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</si>
  <si>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</si>
  <si>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</si>
  <si>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</si>
  <si>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</si>
  <si>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</si>
  <si>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</si>
  <si>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</si>
  <si>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</si>
  <si>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</si>
  <si>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</si>
  <si>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</si>
  <si>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</si>
  <si>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</si>
  <si>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</si>
  <si>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</si>
  <si>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</si>
  <si>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</si>
  <si>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</si>
  <si>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</si>
  <si>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</si>
  <si>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</si>
  <si>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</si>
  <si>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</si>
  <si>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</si>
  <si>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</si>
  <si>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</si>
  <si>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</si>
  <si>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</si>
  <si>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</si>
  <si>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</si>
  <si>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</si>
  <si>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</si>
  <si>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</si>
  <si>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</si>
  <si>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</si>
  <si>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</si>
  <si>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</si>
  <si>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</si>
  <si>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</si>
  <si>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</si>
  <si>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</si>
  <si>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</si>
  <si>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</si>
  <si>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</si>
  <si>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</si>
  <si>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</si>
  <si>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</si>
  <si>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</si>
  <si>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</si>
  <si>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</si>
  <si>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</si>
  <si>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</si>
  <si>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</si>
  <si>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</si>
  <si>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</si>
  <si>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</si>
  <si>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</si>
  <si>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</si>
  <si>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</si>
  <si>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</si>
  <si>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</si>
  <si>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</si>
  <si>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</si>
  <si>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</si>
  <si>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</si>
  <si>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</si>
  <si>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</si>
  <si>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</si>
  <si>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</si>
  <si>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</si>
  <si>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</si>
  <si>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</si>
  <si>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</si>
  <si>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</si>
  <si>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</si>
  <si>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</si>
  <si>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</si>
  <si>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</si>
  <si>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</si>
  <si>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</si>
  <si>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</si>
  <si>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</si>
  <si>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</si>
  <si>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</si>
  <si>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</si>
  <si>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</si>
  <si>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</si>
  <si>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</si>
  <si>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</si>
  <si>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</si>
  <si>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</si>
  <si>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</si>
  <si>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</si>
  <si>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</si>
  <si>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</si>
  <si>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</si>
  <si>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</si>
  <si>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</si>
  <si>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</si>
  <si>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</si>
  <si>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</si>
  <si>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</si>
  <si>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</si>
  <si>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</si>
  <si>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</si>
  <si>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</si>
  <si>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</si>
  <si>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</si>
  <si>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</si>
  <si>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</si>
  <si>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</si>
  <si>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</si>
  <si>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</si>
  <si>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</si>
  <si>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</si>
  <si>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</si>
  <si>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</si>
  <si>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</si>
  <si>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</si>
  <si>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</si>
  <si>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</si>
  <si>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</si>
  <si>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</si>
  <si>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</si>
  <si>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</si>
  <si>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</si>
  <si>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</si>
  <si>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</si>
  <si>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</si>
  <si>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</si>
  <si>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</si>
  <si>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</si>
  <si>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</si>
  <si>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</si>
  <si>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</si>
  <si>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</si>
  <si>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</si>
  <si>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</si>
  <si>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</si>
  <si>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</si>
  <si>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</si>
  <si>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</si>
  <si>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</si>
  <si>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</si>
  <si>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</si>
  <si>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</si>
  <si>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</si>
  <si>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</si>
  <si>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</si>
  <si>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</si>
  <si>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</si>
  <si>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</si>
  <si>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</si>
  <si>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</si>
  <si>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</si>
  <si>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</si>
  <si>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</si>
  <si>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</si>
  <si>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</si>
  <si>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</si>
  <si>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</si>
  <si>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</si>
  <si>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</si>
  <si>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</si>
  <si>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</si>
  <si>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</si>
  <si>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</si>
  <si>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</si>
  <si>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</si>
  <si>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</si>
  <si>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</si>
  <si>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</si>
  <si>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</si>
  <si>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</si>
  <si>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</si>
  <si>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</si>
  <si>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</si>
  <si>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</si>
  <si>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</si>
  <si>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</si>
  <si>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</si>
  <si>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</si>
  <si>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</si>
  <si>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</si>
  <si>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</si>
  <si>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</si>
  <si>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</si>
  <si>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</si>
  <si>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</si>
  <si>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</si>
  <si>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</si>
  <si>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</si>
  <si>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</si>
  <si>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</si>
  <si>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</si>
  <si>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</si>
  <si>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</si>
  <si>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</si>
  <si>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</si>
  <si>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</si>
  <si>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</si>
  <si>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</si>
  <si>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</si>
  <si>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</si>
  <si>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</si>
  <si>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</si>
  <si>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</si>
  <si>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</si>
  <si>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</si>
  <si>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</si>
  <si>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</si>
  <si>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</si>
  <si>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</si>
  <si>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</si>
  <si>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</si>
  <si>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</si>
  <si>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</si>
  <si>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</si>
  <si>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</si>
  <si>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</si>
  <si>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</si>
  <si>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</si>
  <si>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</si>
  <si>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</si>
  <si>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</si>
  <si>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</si>
  <si>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</si>
  <si>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</si>
  <si>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</si>
  <si>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</si>
  <si>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</si>
  <si>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</si>
  <si>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</si>
  <si>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</si>
  <si>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</si>
  <si>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</si>
  <si>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</si>
  <si>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</si>
  <si>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</si>
  <si>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</si>
  <si>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</si>
  <si>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</si>
  <si>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</si>
  <si>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</si>
  <si>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</si>
  <si>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</si>
  <si>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</si>
  <si>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</si>
  <si>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</si>
  <si>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</si>
  <si>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</si>
  <si>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</si>
  <si>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</si>
  <si>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</si>
  <si>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</si>
  <si>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</si>
  <si>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</si>
  <si>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</si>
  <si>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</si>
  <si>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</si>
  <si>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</si>
  <si>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</si>
  <si>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</si>
  <si>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</si>
  <si>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</si>
  <si>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</si>
  <si>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</si>
  <si>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</si>
  <si>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</si>
  <si>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</si>
  <si>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</si>
  <si>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</si>
  <si>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</si>
  <si>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</si>
  <si>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</si>
  <si>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</si>
  <si>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</si>
  <si>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</si>
  <si>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</si>
  <si>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</si>
  <si>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</si>
  <si>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</si>
  <si>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</si>
  <si>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</si>
  <si>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</si>
  <si>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</si>
  <si>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</si>
  <si>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</si>
  <si>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</si>
  <si>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</si>
  <si>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</si>
  <si>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</si>
  <si>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</si>
  <si>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</si>
  <si>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</si>
  <si>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</si>
  <si>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</si>
  <si>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</si>
  <si>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</si>
  <si>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</si>
  <si>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</si>
  <si>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</si>
  <si>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</si>
  <si>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</si>
  <si>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</si>
  <si>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</si>
  <si>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</si>
  <si>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</si>
  <si>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</si>
  <si>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</si>
  <si>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</si>
  <si>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</si>
  <si>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</si>
  <si>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</si>
  <si>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</si>
  <si>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</si>
  <si>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</si>
  <si>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</si>
  <si>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</si>
  <si>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</si>
  <si>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</si>
  <si>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</si>
  <si>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</si>
  <si>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</si>
  <si>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</si>
  <si>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</si>
  <si>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</si>
  <si>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</si>
  <si>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</si>
  <si>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</si>
  <si>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</si>
  <si>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</si>
  <si>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</si>
  <si>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</si>
  <si>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</si>
  <si>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</si>
  <si>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</si>
  <si>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</si>
  <si>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</si>
  <si>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</si>
  <si>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</si>
  <si>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</si>
  <si>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</si>
  <si>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</si>
  <si>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</si>
  <si>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</si>
  <si>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</si>
  <si>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</si>
  <si>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</si>
  <si>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</si>
  <si>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</si>
  <si>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</si>
  <si>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</si>
  <si>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</si>
  <si>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</si>
  <si>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</si>
  <si>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</si>
  <si>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</si>
  <si>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</si>
  <si>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</si>
  <si>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</si>
  <si>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</si>
  <si>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</si>
  <si>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</si>
  <si>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</si>
  <si>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</si>
  <si>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</si>
  <si>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</si>
  <si>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</si>
  <si>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</si>
  <si>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</si>
  <si>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</si>
  <si>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</si>
  <si>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</si>
  <si>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</si>
  <si>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</si>
  <si>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</si>
  <si>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</si>
  <si>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</si>
  <si>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</si>
  <si>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</si>
  <si>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</si>
  <si>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</si>
  <si>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</si>
  <si>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</si>
  <si>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</si>
  <si>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</si>
  <si>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</si>
  <si>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</si>
  <si>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</si>
  <si>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</si>
  <si>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</si>
  <si>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</si>
  <si>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</si>
  <si>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</si>
  <si>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</si>
  <si>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</si>
  <si>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</si>
  <si>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</si>
  <si>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</si>
  <si>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</si>
  <si>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</si>
  <si>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</si>
  <si>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</si>
  <si>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</si>
  <si>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</si>
  <si>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</si>
  <si>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</si>
  <si>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</si>
  <si>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</si>
  <si>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</si>
  <si>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</si>
  <si>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</si>
  <si>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</si>
  <si>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</si>
  <si>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</si>
  <si>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</si>
  <si>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</si>
  <si>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</si>
  <si>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</si>
  <si>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</si>
  <si>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</si>
  <si>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</si>
  <si>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</si>
  <si>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</si>
  <si>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</si>
  <si>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</si>
  <si>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</si>
  <si>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</si>
  <si>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</si>
  <si>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</si>
  <si>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</si>
  <si>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</si>
  <si>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</si>
  <si>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</si>
  <si>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</si>
  <si>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</si>
  <si>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</si>
  <si>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</si>
  <si>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</si>
  <si>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</si>
  <si>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</si>
  <si>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</si>
  <si>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</si>
  <si>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</si>
  <si>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</si>
  <si>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</si>
  <si>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</si>
  <si>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</si>
  <si>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</si>
  <si>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</si>
  <si>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</si>
  <si>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</si>
  <si>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</si>
  <si>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</si>
  <si>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</si>
  <si>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</si>
  <si>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</si>
  <si>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</si>
  <si>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</si>
  <si>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</si>
  <si>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</si>
  <si>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</si>
  <si>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</si>
  <si>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</si>
  <si>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</si>
  <si>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</si>
  <si>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</si>
  <si>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</si>
  <si>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</si>
  <si>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</si>
  <si>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</si>
  <si>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</si>
  <si>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</si>
  <si>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</si>
  <si>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</si>
  <si>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</si>
  <si>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</si>
  <si>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</si>
  <si>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</si>
  <si>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</si>
  <si>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</si>
  <si>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</si>
  <si>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</si>
  <si>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</si>
  <si>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</si>
  <si>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</si>
  <si>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</si>
  <si>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</si>
  <si>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</si>
  <si>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</si>
  <si>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</si>
  <si>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</si>
  <si>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</si>
  <si>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</si>
  <si>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</si>
  <si>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</si>
  <si>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</si>
  <si>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</si>
  <si>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</si>
  <si>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</si>
  <si>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</si>
  <si>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</si>
  <si>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</si>
  <si>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</si>
  <si>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</si>
  <si>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</si>
  <si>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</si>
  <si>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</si>
  <si>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</si>
  <si>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</si>
  <si>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</si>
  <si>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</si>
  <si>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</si>
  <si>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</si>
  <si>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</si>
  <si>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</si>
  <si>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</si>
  <si>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</si>
  <si>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</si>
  <si>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</si>
  <si>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</si>
  <si>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</si>
  <si>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</si>
  <si>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</si>
  <si>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</si>
  <si>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</si>
  <si>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</si>
  <si>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</si>
  <si>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</si>
  <si>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</si>
  <si>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</si>
  <si>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</si>
  <si>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</si>
  <si>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</si>
  <si>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</si>
  <si>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</si>
  <si>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</si>
  <si>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</si>
  <si>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</si>
  <si>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</si>
  <si>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</si>
  <si>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</si>
  <si>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</si>
  <si>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</si>
  <si>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</si>
  <si>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</si>
  <si>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</si>
  <si>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</si>
  <si>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</si>
  <si>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</si>
  <si>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</si>
  <si>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</si>
  <si>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</si>
  <si>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</si>
  <si>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</si>
  <si>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</si>
  <si>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</si>
  <si>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</si>
  <si>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</si>
  <si>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</si>
  <si>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</si>
  <si>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</si>
  <si>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</si>
  <si>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</si>
  <si>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</si>
  <si>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</si>
  <si>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</si>
  <si>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</si>
  <si>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</si>
  <si>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</si>
  <si>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</si>
  <si>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</si>
  <si>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</si>
  <si>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</si>
  <si>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</si>
  <si>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</si>
  <si>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</si>
  <si>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</si>
  <si>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</si>
  <si>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</si>
  <si>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</si>
  <si>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</si>
  <si>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</si>
  <si>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</si>
  <si>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</si>
  <si>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</si>
  <si>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</si>
  <si>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</si>
  <si>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</si>
  <si>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</si>
  <si>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</si>
  <si>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</si>
  <si>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</si>
  <si>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</si>
  <si>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</si>
  <si>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</si>
  <si>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</si>
  <si>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</si>
  <si>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</si>
  <si>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</si>
  <si>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</si>
  <si>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</si>
  <si>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</si>
  <si>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</si>
  <si>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</si>
  <si>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</si>
  <si>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</si>
  <si>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</si>
  <si>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</si>
  <si>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</si>
  <si>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</si>
  <si>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</si>
  <si>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</si>
  <si>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</si>
  <si>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</si>
  <si>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</si>
  <si>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</si>
  <si>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</si>
  <si>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</si>
  <si>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</si>
  <si>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</si>
  <si>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</si>
  <si>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</si>
  <si>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</si>
  <si>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</si>
  <si>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Be prepared</t>
  </si>
  <si>
    <t>Cutting off Kate Bush</t>
  </si>
  <si>
    <t>Goal</t>
  </si>
  <si>
    <t>Pledged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</si>
  <si>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</si>
  <si>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</si>
  <si>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</si>
  <si>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</si>
  <si>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</si>
  <si>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</si>
  <si>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</si>
  <si>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</si>
  <si>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</si>
  <si>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</si>
  <si>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</si>
  <si>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</si>
  <si>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</si>
  <si>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</si>
  <si>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</si>
  <si>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IGR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</si>
</sst>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6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4F-0743-BE2A-9B0E182CCC1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24F-0743-BE2A-9B0E182CCC1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124F-0743-BE2A-9B0E182CCC1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24F-0743-BE2A-9B0E182CC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4648879"/>
        <c:axId val="2128058479"/>
      </c:barChart>
      <c:catAx>
        <c:axId val="96464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2128058479"/>
        <c:crosses val="autoZero"/>
        <c:auto val="1"/>
        <c:lblAlgn val="ctr"/>
        <c:lblOffset val="100"/>
        <c:noMultiLvlLbl val="0"/>
      </c:catAx>
      <c:valAx>
        <c:axId val="212805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96464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Launched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21-E045-A90A-E069220D9EAC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B21-E045-A90A-E069220D9EAC}"/>
            </c:ext>
          </c:extLst>
        </c:ser>
        <c:ser>
          <c:idx val="2"/>
          <c:order val="2"/>
          <c:tx>
            <c:strRef>
              <c:f>'Outcomes based on Launched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B21-E045-A90A-E069220D9EAC}"/>
            </c:ext>
          </c:extLst>
        </c:ser>
        <c:ser>
          <c:idx val="3"/>
          <c:order val="3"/>
          <c:tx>
            <c:strRef>
              <c:f>'Outcomes based on Launched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B21-E045-A90A-E069220D9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4811711"/>
        <c:axId val="2134856031"/>
      </c:lineChart>
      <c:catAx>
        <c:axId val="213481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2134856031"/>
        <c:crosses val="autoZero"/>
        <c:auto val="1"/>
        <c:lblAlgn val="ctr"/>
        <c:lblOffset val="100"/>
        <c:noMultiLvlLbl val="0"/>
      </c:catAx>
      <c:valAx>
        <c:axId val="213485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213481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5B-6044-82F4-BDFB78FE280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45B-6044-82F4-BDFB78FE28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45B-6044-82F4-BDFB78FE280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645B-6044-82F4-BDFB78FE2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40366719"/>
        <c:axId val="2140368367"/>
      </c:barChart>
      <c:catAx>
        <c:axId val="214036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2140368367"/>
        <c:crosses val="autoZero"/>
        <c:auto val="1"/>
        <c:lblAlgn val="ctr"/>
        <c:lblOffset val="100"/>
        <c:noMultiLvlLbl val="0"/>
      </c:catAx>
      <c:valAx>
        <c:axId val="214036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2140366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05A15CE-FCF4-9645-9D02-A323636C627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82DBFBB-14CF-5A47-8AB2-3B5D4F49E32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83BD9E8-56BD-2047-8D1E-BBEE0FB5B45A}">
  <sheetPr/>
  <sheetViews>
    <sheetView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0</xdr:row>
      <xdr:rowOff>184149</xdr:rowOff>
    </xdr:from>
    <xdr:to>
      <xdr:col>13</xdr:col>
      <xdr:colOff>201083</xdr:colOff>
      <xdr:row>18</xdr:row>
      <xdr:rowOff>169332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82D98B-EDC2-5049-856A-84C99ABF1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762000</xdr:colOff>
      <xdr:row>2</xdr:row>
      <xdr:rowOff>76200</xdr:rowOff>
    </xdr:from>
    <xdr:to>
      <xdr:col>12</xdr:col>
      <xdr:colOff>381000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DE5AFA-AAEB-9F4F-B721-E4E6B44D8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14</xdr:col>
      <xdr:colOff>381000</xdr:colOff>
      <xdr:row>27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07FFCD-C087-064C-941F-87AF062B32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026636E-8E39-3C4D-8B32-F95D5D10913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64FEFB9-D4E6-3B46-B403-B18E1106BD0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quin Leyva" refreshedDate="44641.348949652776" createdVersion="7" refreshedVersion="7" minRefreshableVersion="3" recordCount="4114" xr:uid="{539CBFC2-7F7D-4B42-A75E-43463413CDD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quin Leyva" refreshedDate="44641.583697685186" createdVersion="7" refreshedVersion="7" minRefreshableVersion="3" recordCount="4114" xr:uid="{70B22E95-1D19-8B42-A29C-B89F8845EC3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28A8EE-94BA-FB4E-9C02-8DDBBF037A75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98F79F-2546-9F43-A44C-7120E420C7CB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3A91AA-4CC1-7447-A9B9-B93C8F6E271F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810BA-9AAF-5A4B-A450-22A6E7AC514A}">
  <dimension ref="A1:F6"/>
  <sheetViews>
    <sheetView zoomScale="120" zoomScaleNormal="120" workbookViewId="0">
      <selection activeCell="B19" sqref="B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8360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11AA9-D3A2-1B44-B01A-2ADA8E05033B}">
  <dimension ref="A1:F18"/>
  <sheetViews>
    <sheetView workbookViewId="0">
      <selection activeCell="H24" sqref="H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8359</v>
      </c>
      <c r="B1" t="s">
        <v>8315</v>
      </c>
    </row>
    <row r="2" spans="1:6" x14ac:dyDescent="0.2">
      <c r="A2" s="12" t="s">
        <v>8379</v>
      </c>
      <c r="B2" t="s">
        <v>8362</v>
      </c>
    </row>
    <row r="4" spans="1:6" x14ac:dyDescent="0.2">
      <c r="A4" s="12" t="s">
        <v>8364</v>
      </c>
      <c r="B4" s="12" t="s">
        <v>8360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30" zoomScaleNormal="130" workbookViewId="0">
      <pane xSplit="3" ySplit="1" topLeftCell="O2" activePane="bottomRight" state="frozen"/>
      <selection pane="topRight" activeCell="D1" sqref="D1"/>
      <selection pane="bottomLeft" activeCell="A2" sqref="A2"/>
      <selection pane="bottomRight" activeCell="O1" sqref="O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s="11" t="s">
        <v>8309</v>
      </c>
      <c r="S2" s="15">
        <f>((J2/60)/60)/24+DATE(1970,1,1)</f>
        <v>42177.007071759261</v>
      </c>
      <c r="T2" s="15">
        <f>((I2/60)/60)/24+DATE(1970,1,1)</f>
        <v>42208.125</v>
      </c>
    </row>
    <row r="3" spans="1:20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s="11" t="s">
        <v>8309</v>
      </c>
      <c r="S3" s="15">
        <f t="shared" ref="S3:S66" si="2">((J3/60)/60)/24+DATE(1970,1,1)</f>
        <v>42766.600497685184</v>
      </c>
      <c r="T3" s="15">
        <f t="shared" ref="T3:T66" si="3">((I3/60)/60)/24+DATE(1970,1,1)</f>
        <v>42796.600497685184</v>
      </c>
    </row>
    <row r="4" spans="1:20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1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1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1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1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1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1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1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11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11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1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11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1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1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1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1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1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1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1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1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11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1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1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1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1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1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1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1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1" t="s">
        <v>8309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1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1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1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1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1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1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1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1" t="s">
        <v>8309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1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1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11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1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11" t="s">
        <v>8309</v>
      </c>
      <c r="S50" s="15">
        <f t="shared" si="2"/>
        <v>42033.516898148147</v>
      </c>
      <c r="T50" s="15">
        <f t="shared" si="3"/>
        <v>42064.5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11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1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1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1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1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1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11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1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1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11" t="s">
        <v>8310</v>
      </c>
      <c r="S62" s="15">
        <f t="shared" si="2"/>
        <v>41701.901817129627</v>
      </c>
      <c r="T62" s="15">
        <f t="shared" si="3"/>
        <v>41721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1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1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1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s="11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s="11" t="s">
        <v>8310</v>
      </c>
      <c r="S67" s="15">
        <f t="shared" ref="S67:S130" si="6">((J67/60)/60)/24+DATE(1970,1,1)</f>
        <v>41835.821226851855</v>
      </c>
      <c r="T67" s="15">
        <f t="shared" ref="T67:T130" si="7">((I67/60)/60)/24+DATE(1970,1,1)</f>
        <v>41862.249305555553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s="11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s="11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s="11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s="1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s="11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s="11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s="11" t="s">
        <v>8310</v>
      </c>
      <c r="S74" s="15">
        <f t="shared" si="6"/>
        <v>41208.010196759256</v>
      </c>
      <c r="T74" s="15">
        <f t="shared" si="7"/>
        <v>41228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s="11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s="11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s="11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s="11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s="11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s="11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s="1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s="11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s="11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s="11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s="11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s="11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s="11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s="11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s="11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s="11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s="1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s="11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s="11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s="11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s="11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s="11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s="11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s="11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s="11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s="11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s="1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s="11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s="11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s="11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s="11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s="11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s="11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s="11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s="11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s="11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s="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s="11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s="11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s="11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s="11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s="11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s="11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s="11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s="11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s="11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s="1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s="11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s="11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s="11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s="11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s="11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s="11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s="11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s="11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s="11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s="11" t="s">
        <v>8311</v>
      </c>
      <c r="S131" s="15">
        <f t="shared" ref="S131:S194" si="10">((J131/60)/60)/24+DATE(1970,1,1)</f>
        <v>41882.937303240738</v>
      </c>
      <c r="T131" s="15">
        <f t="shared" ref="T131:T194" si="11">((I131/60)/60)/24+DATE(1970,1,1)</f>
        <v>41942.937303240738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s="11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s="11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s="11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s="11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s="11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s="11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s="11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s="11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s="11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s="1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s="11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s="11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s="11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s="11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s="11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s="11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s="11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s="11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s="11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s="1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s="11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s="11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s="11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s="11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s="11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s="11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s="11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s="11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s="11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s="1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s="11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s="11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s="11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s="11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s="11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s="11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s="11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s="11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s="11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s="1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s="11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s="11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s="11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s="11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s="11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s="11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s="11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s="11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s="11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s="1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s="11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s="11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s="11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s="11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s="11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s="11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s="11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s="11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s="11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s="1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s="11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s="11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s="11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s="11" t="s">
        <v>8312</v>
      </c>
      <c r="S195" s="15">
        <f t="shared" ref="S195:S258" si="14">((J195/60)/60)/24+DATE(1970,1,1)</f>
        <v>41911.934791666667</v>
      </c>
      <c r="T195" s="15">
        <f t="shared" ref="T195:T258" si="15">((I195/60)/60)/24+DATE(1970,1,1)</f>
        <v>41971.976458333331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s="11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s="11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s="11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s="11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s="11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s="1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s="11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s="11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s="11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s="11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s="11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s="11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s="11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s="11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s="11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s="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s="11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s="11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s="11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s="11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s="11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s="11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s="11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s="11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s="11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s="1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s="11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s="11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s="11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s="11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s="11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s="11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s="11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s="11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s="11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s="1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s="11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s="11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s="11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s="11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s="11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s="11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s="11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s="11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s="11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s="1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s="11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s="11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s="11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s="11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s="11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s="11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s="11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s="11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s="11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s="1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s="11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s="11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s="11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s="11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s="11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s="11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s="11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s="11" t="s">
        <v>8313</v>
      </c>
      <c r="S259" s="15">
        <f t="shared" ref="S259:S322" si="18">((J259/60)/60)/24+DATE(1970,1,1)</f>
        <v>42479.626875000002</v>
      </c>
      <c r="T259" s="15">
        <f t="shared" ref="T259:T322" si="19">((I259/60)/60)/24+DATE(1970,1,1)</f>
        <v>42509.626875000002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s="11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s="1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s="11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s="11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s="11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s="11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s="11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s="11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s="11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s="11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s="11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s="1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s="11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s="11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s="11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s="11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s="11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s="11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s="11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s="11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s="11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s="1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s="11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s="11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s="11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s="11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s="11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s="11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s="11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s="11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s="11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s="1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s="11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s="11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s="11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s="11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s="11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s="11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s="11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s="11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s="11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s="1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s="11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s="11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s="11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s="11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s="11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s="11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s="11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s="11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s="11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s="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s="11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s="11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s="11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s="11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s="11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s="11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s="11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s="11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s="11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s="1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s="11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s="11" t="s">
        <v>8313</v>
      </c>
      <c r="S323" s="15">
        <f t="shared" ref="S323:S386" si="22">((J323/60)/60)/24+DATE(1970,1,1)</f>
        <v>42647.446597222224</v>
      </c>
      <c r="T323" s="15">
        <f t="shared" ref="T323:T386" si="23">((I323/60)/60)/24+DATE(1970,1,1)</f>
        <v>42682.488263888896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s="11" t="s">
        <v>8313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s="11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s="11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s="11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s="11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s="11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s="11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s="1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s="11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s="11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s="11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s="11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s="11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s="11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s="11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s="11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s="11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s="1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s="11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s="11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s="11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s="11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s="11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s="11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s="11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s="11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s="11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s="1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s="11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s="11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s="11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s="11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s="11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s="11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s="11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s="11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s="11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s="1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s="11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s="11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s="11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s="11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s="11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s="11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s="11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s="11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s="11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s="1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s="11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s="11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s="11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s="11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s="11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s="11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s="11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s="11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s="11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s="1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s="11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s="11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s="11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s="11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s="11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s="11" t="s">
        <v>8313</v>
      </c>
      <c r="S387" s="15">
        <f t="shared" ref="S387:S450" si="26">((J387/60)/60)/24+DATE(1970,1,1)</f>
        <v>41934.584502314814</v>
      </c>
      <c r="T387" s="15">
        <f t="shared" ref="T387:T450" si="27">((I387/60)/60)/24+DATE(1970,1,1)</f>
        <v>41964.626168981486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s="11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s="11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s="11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s="1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s="11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s="11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s="11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s="11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s="11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s="11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s="11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s="11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s="11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s="1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s="11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s="11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s="11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s="11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s="11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s="11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s="11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s="11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s="11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s="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s="11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s="11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s="11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s="11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s="11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s="11" t="s">
        <v>8313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s="11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s="11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s="11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s="1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s="11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s="11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s="11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s="11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s="11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s="11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s="11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s="11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s="11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s="1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s="11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s="11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s="11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s="11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s="11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s="11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s="11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s="11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s="11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s="1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s="11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s="11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s="11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s="11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s="11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s="11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s="11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s="11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s="11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s="11" t="s">
        <v>8314</v>
      </c>
      <c r="S451" s="15">
        <f t="shared" ref="S451:S514" si="30">((J451/60)/60)/24+DATE(1970,1,1)</f>
        <v>41534.568113425928</v>
      </c>
      <c r="T451" s="15">
        <f t="shared" ref="T451:T514" si="31">((I451/60)/60)/24+DATE(1970,1,1)</f>
        <v>41564.568113425928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s="11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s="11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s="11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s="11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s="11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s="11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s="11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s="11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s="11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s="1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s="11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s="11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s="11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s="11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s="11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s="11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s="11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s="11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s="11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s="1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s="11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s="11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s="11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s="11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s="11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s="11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s="11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s="11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s="11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s="1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s="11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s="11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s="11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s="11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s="11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s="11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s="11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s="11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s="11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s="1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s="11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s="11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s="11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s="11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s="11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s="11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s="11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s="11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s="11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s="1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s="11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s="11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s="11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s="11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s="11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s="11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s="11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s="11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s="11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s="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s="11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s="11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s="11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s="11" t="s">
        <v>8314</v>
      </c>
      <c r="S515" s="15">
        <f t="shared" ref="S515:S578" si="34">((J515/60)/60)/24+DATE(1970,1,1)</f>
        <v>42552.653993055559</v>
      </c>
      <c r="T515" s="15">
        <f t="shared" ref="T515:T578" si="35">((I515/60)/60)/24+DATE(1970,1,1)</f>
        <v>42597.291666666672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s="11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s="11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s="11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s="11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s="11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s="1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s="11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s="11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s="11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s="11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s="11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s="11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s="11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s="11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s="11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s="1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s="11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s="11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s="11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s="11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s="11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s="11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s="11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s="11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s="11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s="1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s="11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s="11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s="11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s="11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s="11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s="11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s="11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s="11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s="11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s="1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s="11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s="11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s="11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s="11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s="11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s="11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s="11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s="11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s="11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s="1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s="11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s="11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s="11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s="11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s="11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s="11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s="11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s="11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s="11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s="1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s="11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s="11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s="11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s="11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s="11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s="11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s="11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s="11" t="s">
        <v>8318</v>
      </c>
      <c r="S579" s="15">
        <f t="shared" ref="S579:S642" si="38">((J579/60)/60)/24+DATE(1970,1,1)</f>
        <v>42450.589143518519</v>
      </c>
      <c r="T579" s="15">
        <f t="shared" ref="T579:T642" si="39">((I579/60)/60)/24+DATE(1970,1,1)</f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s="11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s="1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s="11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s="11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s="11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s="11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s="11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s="11" t="s">
        <v>8318</v>
      </c>
      <c r="S587" s="15">
        <f t="shared" si="38"/>
        <v>42283.3909375</v>
      </c>
      <c r="T587" s="15">
        <f t="shared" si="39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s="11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s="11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s="11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s="1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s="11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s="11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s="11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s="11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s="11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s="11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s="11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s="11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s="11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s="1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s="11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s="11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s="11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s="11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s="11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s="11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s="11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s="11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s="11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s="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s="11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s="11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s="11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s="11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s="11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s="11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s="11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s="11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s="11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s="1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s="11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s="11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s="11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s="11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s="11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s="11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s="11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s="11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s="11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s="1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s="11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s="11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s="11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s="11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s="11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s="11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s="11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s="11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s="11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s="1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s="11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s="11" t="s">
        <v>8319</v>
      </c>
      <c r="S643" s="15">
        <f t="shared" ref="S643:S706" si="42">((J643/60)/60)/24+DATE(1970,1,1)</f>
        <v>42199.57</v>
      </c>
      <c r="T643" s="15">
        <f t="shared" ref="T643:T706" si="43">((I643/60)/60)/24+DATE(1970,1,1)</f>
        <v>42229.57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s="11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s="11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s="11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s="11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s="11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s="11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s="11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s="1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s="11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s="11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s="11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s="11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s="11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s="11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s="11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s="11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s="11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s="1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s="11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s="11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s="11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s="11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s="11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s="11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s="11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s="11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s="11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s="1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s="11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s="11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s="11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s="11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s="11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s="11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s="11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s="11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s="11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s="1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s="11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s="11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s="11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s="11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s="11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s="11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s="11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s="11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s="11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s="1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s="11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s="11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s="11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s="11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s="11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s="11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s="11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s="11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s="11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s="1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s="11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s="11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s="11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s="11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s="11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s="11" t="s">
        <v>8319</v>
      </c>
      <c r="S707" s="15">
        <f t="shared" ref="S707:S770" si="46">((J707/60)/60)/24+DATE(1970,1,1)</f>
        <v>42726.491643518515</v>
      </c>
      <c r="T707" s="15">
        <f t="shared" ref="T707:T770" si="47">((I707/60)/60)/24+DATE(1970,1,1)</f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s="11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s="11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s="11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s="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s="11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s="11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s="11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s="11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s="11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s="11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s="11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s="11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s="11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s="1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s="11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s="11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s="11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s="11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s="11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s="11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s="11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s="11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s="11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s="1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s="11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s="11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s="11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s="11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s="11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s="11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s="11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s="11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s="11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s="1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s="11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s="11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s="11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s="11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s="11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s="11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s="11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s="11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s="11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s="1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s="11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s="11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s="11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s="11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s="11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s="11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s="11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s="11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s="11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s="1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s="11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s="11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s="11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s="11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s="11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s="11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s="11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s="11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s="11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s="11" t="s">
        <v>8322</v>
      </c>
      <c r="S771" s="15">
        <f t="shared" ref="S771:S834" si="50">((J771/60)/60)/24+DATE(1970,1,1)</f>
        <v>41604.996458333335</v>
      </c>
      <c r="T771" s="15">
        <f t="shared" ref="T771:T834" si="51">((I771/60)/60)/24+DATE(1970,1,1)</f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s="11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s="11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s="11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s="11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s="11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s="11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s="11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s="11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s="11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s="1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s="11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s="11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s="11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s="11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s="11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s="11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s="11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s="11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s="11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s="1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s="11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s="11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s="11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s="11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s="11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s="11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s="11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s="11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s="11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s="1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s="11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s="11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s="11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s="11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s="11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s="11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s="11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s="11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s="11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s="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s="11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s="11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s="11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s="11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s="11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s="11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s="11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s="11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s="11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s="1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s="11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s="11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s="11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s="11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s="11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s="11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s="11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s="11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s="11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s="1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s="11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s="11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s="11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s="11" t="s">
        <v>8324</v>
      </c>
      <c r="S835" s="15">
        <f t="shared" ref="S835:S898" si="54">((J835/60)/60)/24+DATE(1970,1,1)</f>
        <v>41718.878182870372</v>
      </c>
      <c r="T835" s="15">
        <f t="shared" ref="T835:T898" si="55">((I835/60)/60)/24+DATE(1970,1,1)</f>
        <v>41748.878182870372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s="11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s="11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s="11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s="11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s="11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s="1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s="11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s="11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s="11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s="11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s="11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s="11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s="11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s="11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s="11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s="1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s="11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s="11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s="11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s="11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s="11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s="11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s="11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s="11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s="11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s="1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s="11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s="11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s="11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s="11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s="11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s="11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s="11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s="11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s="11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s="1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s="11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s="11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s="11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s="11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s="11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s="11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s="11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s="11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s="11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s="1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s="11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s="11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s="11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s="11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s="11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s="11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s="11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s="11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s="11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s="1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s="11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s="11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s="11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s="11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s="11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s="11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s="11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s="11" t="s">
        <v>8327</v>
      </c>
      <c r="S899" s="15">
        <f t="shared" ref="S899:S962" si="58">((J899/60)/60)/24+DATE(1970,1,1)</f>
        <v>41211.688750000001</v>
      </c>
      <c r="T899" s="15">
        <f t="shared" ref="T899:T962" si="59">((I899/60)/60)/24+DATE(1970,1,1)</f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s="11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s="1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s="11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s="11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s="11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s="11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s="11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s="11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s="11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s="11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s="11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s="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s="11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s="11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s="11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s="11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s="11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s="11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s="11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s="11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s="11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s="1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s="11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s="11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s="11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s="11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s="11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s="11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s="11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s="11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s="11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s="1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s="11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s="11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s="11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s="11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s="11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s="11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s="11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s="11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s="11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s="1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s="11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s="11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s="11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s="11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s="11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s="11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s="11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s="11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s="11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s="1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s="11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s="11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s="11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s="11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s="11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s="11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s="11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s="11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s="11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s="1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s="11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s="11" t="s">
        <v>8319</v>
      </c>
      <c r="S963" s="15">
        <f t="shared" ref="S963:S1026" si="62">((J963/60)/60)/24+DATE(1970,1,1)</f>
        <v>42740.693692129629</v>
      </c>
      <c r="T963" s="15">
        <f t="shared" ref="T963:T1026" si="63">((I963/60)/60)/24+DATE(1970,1,1)</f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s="11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s="11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s="11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s="11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s="11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s="11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s="11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s="1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s="11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s="11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s="11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s="11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s="11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s="11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s="11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s="11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s="11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s="1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s="11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s="11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s="11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s="11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s="11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s="11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s="11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s="11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s="11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s="1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s="11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s="11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s="11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s="11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s="11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s="11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s="11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s="11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s="11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s="1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s="11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s="11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s="11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s="11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s="11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s="11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s="11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s="11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s="11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s="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s="11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s="11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s="11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s="11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s="11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s="11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s="11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s="11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s="11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s="1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s="11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s="11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s="11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s="11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s="11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s="11" t="s">
        <v>8328</v>
      </c>
      <c r="S1027" s="15">
        <f t="shared" ref="S1027:S1090" si="66">((J1027/60)/60)/24+DATE(1970,1,1)</f>
        <v>42049.833761574075</v>
      </c>
      <c r="T1027" s="15">
        <f t="shared" ref="T1027:T1090" si="67">((I1027/60)/60)/24+DATE(1970,1,1)</f>
        <v>42079.792094907403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s="11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s="11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s="11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s="1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s="11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s="11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s="11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s="11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s="11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s="11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s="11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s="11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s="11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s="1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s="11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s="11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s="11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s="11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s="11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s="11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s="11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s="11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s="11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s="1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s="11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s="11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s="11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s="11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s="11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s="11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s="11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s="11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s="11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s="1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s="11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s="11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s="11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s="11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s="11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s="11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s="11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s="11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s="11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s="1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s="11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s="11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s="11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s="11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s="11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s="11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s="11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s="11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s="11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s="1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s="11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s="11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s="11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s="11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s="11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s="11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s="11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s="11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s="11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s="11" t="s">
        <v>8332</v>
      </c>
      <c r="S1091" s="15">
        <f t="shared" ref="S1091:S1154" si="70">((J1091/60)/60)/24+DATE(1970,1,1)</f>
        <v>42151.189525462964</v>
      </c>
      <c r="T1091" s="15">
        <f t="shared" ref="T1091:T1154" si="71">((I1091/60)/60)/24+DATE(1970,1,1)</f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s="11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s="11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s="11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s="11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s="11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s="11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s="11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s="11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s="11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s="1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s="11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s="11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s="11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s="11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s="11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s="11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s="11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s="11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s="11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s="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s="11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s="11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s="11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s="11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s="11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s="11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s="11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s="11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s="11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s="1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s="11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s="11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s="11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s="11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s="11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s="11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s="11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s="11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s="11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s="1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s="11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s="11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s="11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s="11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s="11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s="11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s="11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s="11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s="11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s="1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s="11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s="11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s="11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s="11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s="11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s="11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s="11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s="11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s="11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s="1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s="11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s="11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s="11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s="11" t="s">
        <v>8335</v>
      </c>
      <c r="S1155" s="15">
        <f t="shared" ref="S1155:S1218" si="74">((J1155/60)/60)/24+DATE(1970,1,1)</f>
        <v>42143.714178240742</v>
      </c>
      <c r="T1155" s="15">
        <f t="shared" ref="T1155:T1218" si="75">((I1155/60)/60)/24+DATE(1970,1,1)</f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s="11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s="11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s="11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s="11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s="11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s="1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s="11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s="11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s="11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s="11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s="11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s="11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s="11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s="11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s="11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s="1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s="11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s="11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s="11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s="11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s="11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s="11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s="11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s="11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s="11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s="1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s="11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s="11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s="11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s="11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s="11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s="11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s="11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s="11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s="11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s="1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s="11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s="11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s="11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s="11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s="11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s="11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s="11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s="11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s="11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s="1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s="11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s="11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s="11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s="11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s="11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s="11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s="11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s="11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s="11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s="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s="11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s="11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s="11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s="11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s="11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s="11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s="11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s="11" t="s">
        <v>8337</v>
      </c>
      <c r="S1219" s="15">
        <f t="shared" ref="S1219:S1282" si="78">((J1219/60)/60)/24+DATE(1970,1,1)</f>
        <v>42535.809490740736</v>
      </c>
      <c r="T1219" s="15">
        <f t="shared" ref="T1219:T1282" si="79">((I1219/60)/60)/24+DATE(1970,1,1)</f>
        <v>42565.809490740736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s="11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s="1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s="11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s="11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s="11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s="11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s="11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s="11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s="11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s="11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s="11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s="1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s="11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s="11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s="11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s="11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s="11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s="11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s="11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s="11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s="11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s="1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s="11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s="11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s="11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s="11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s="11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s="11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s="11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s="11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s="11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s="1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s="11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s="11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s="11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s="11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s="11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s="11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s="11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s="11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s="11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s="1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s="11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s="11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s="11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s="11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s="11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s="11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s="11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s="11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s="11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s="1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s="11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s="11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s="11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s="11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s="11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s="11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s="11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s="11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s="11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s="1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s="11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s="11" t="s">
        <v>8324</v>
      </c>
      <c r="S1283" s="15">
        <f t="shared" ref="S1283:S1346" si="82">((J1283/60)/60)/24+DATE(1970,1,1)</f>
        <v>41463.743472222224</v>
      </c>
      <c r="T1283" s="15">
        <f t="shared" ref="T1283:T1346" si="83">((I1283/60)/60)/24+DATE(1970,1,1)</f>
        <v>41483.743472222224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s="11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s="11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s="11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s="11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s="11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s="11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s="11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s="1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s="11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s="11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s="11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s="11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s="11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s="11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s="11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s="11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s="11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s="1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s="11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s="11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s="11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s="11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s="11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s="11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s="11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s="11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s="11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s="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s="11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s="11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s="11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s="11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s="11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s="11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s="11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s="11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s="11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s="1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s="11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s="11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s="11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s="11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s="11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s="11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s="11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s="11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s="11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s="1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s="11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s="11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s="11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s="11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s="11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s="11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s="11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s="11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s="11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s="1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s="11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s="11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s="11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s="11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s="11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s="11" t="s">
        <v>8321</v>
      </c>
      <c r="S1347" s="15">
        <f t="shared" ref="S1347:S1410" si="86">((J1347/60)/60)/24+DATE(1970,1,1)</f>
        <v>41799.814340277779</v>
      </c>
      <c r="T1347" s="15">
        <f t="shared" ref="T1347:T1410" si="87">((I1347/60)/60)/24+DATE(1970,1,1)</f>
        <v>41834.814340277779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s="11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s="11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s="11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s="1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s="11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s="11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s="11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s="11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s="11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s="11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s="11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s="11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s="11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s="1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s="11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s="11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s="11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s="11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s="11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s="11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s="11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s="11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s="11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s="1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s="11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s="11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s="11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s="11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s="11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s="11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s="11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s="11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s="11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s="1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s="11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s="11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s="11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s="11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s="11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s="11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s="11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s="11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s="11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s="1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s="11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s="11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s="11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s="11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s="11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s="11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s="11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s="11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s="11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s="1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s="11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s="11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s="11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s="11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s="11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s="11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s="11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s="11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s="11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s="11" t="s">
        <v>8339</v>
      </c>
      <c r="S1411" s="15">
        <f t="shared" ref="S1411:S1474" si="90">((J1411/60)/60)/24+DATE(1970,1,1)</f>
        <v>41945.133506944447</v>
      </c>
      <c r="T1411" s="15">
        <f t="shared" ref="T1411:T1474" si="91">((I1411/60)/60)/24+DATE(1970,1,1)</f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s="11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s="11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s="11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s="11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s="11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s="11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s="11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s="11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s="11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s="1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s="11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s="11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s="11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s="11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s="11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s="11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s="11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s="11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s="11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s="1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s="11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s="11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s="11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s="11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s="11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s="11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s="11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s="11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s="11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s="1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s="11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s="11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s="11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s="11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s="11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s="11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s="11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s="11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s="11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s="1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s="11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s="11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s="11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s="11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s="11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s="11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s="11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s="11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s="11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s="1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s="11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s="11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s="11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s="11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s="11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s="11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s="11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s="11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s="11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s="1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s="11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s="11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s="11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s="11" t="s">
        <v>8340</v>
      </c>
      <c r="S1475" s="15">
        <f t="shared" ref="S1475:S1538" si="94">((J1475/60)/60)/24+DATE(1970,1,1)</f>
        <v>40939.979618055557</v>
      </c>
      <c r="T1475" s="15">
        <f t="shared" ref="T1475:T1538" si="95">((I1475/60)/60)/24+DATE(1970,1,1)</f>
        <v>40969.979618055557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s="11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s="11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s="11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s="11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s="11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s="1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s="11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s="11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s="11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s="11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s="11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s="11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s="11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s="11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s="11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s="1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s="11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s="11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s="11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s="11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s="11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s="11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s="11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s="11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s="11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s="1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s="11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s="11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s="11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s="11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s="11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s="11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s="11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s="11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s="11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s="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s="11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s="11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s="11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s="11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s="11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s="11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s="11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s="11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s="11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s="1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s="11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s="11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s="11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s="11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s="11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s="11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s="11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s="11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s="11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s="1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s="11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s="11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s="11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s="11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s="11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s="11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s="11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s="11" t="s">
        <v>8337</v>
      </c>
      <c r="S1539" s="15">
        <f t="shared" ref="S1539:S1602" si="98">((J1539/60)/60)/24+DATE(1970,1,1)</f>
        <v>42552.315127314811</v>
      </c>
      <c r="T1539" s="15">
        <f t="shared" ref="T1539:T1602" si="99">((I1539/60)/60)/24+DATE(1970,1,1)</f>
        <v>42588.75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s="11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s="1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s="11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s="11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s="11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s="11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s="11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s="11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s="11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s="11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s="11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s="1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s="11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s="11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s="11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s="11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s="11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s="11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s="11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s="11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s="11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s="1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s="11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s="11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s="11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s="11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s="11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s="11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s="11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s="11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s="11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s="1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s="11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s="11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s="11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s="11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s="11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s="11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s="11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s="11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s="11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s="1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s="11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s="11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s="11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s="11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s="11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s="11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s="11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s="11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s="11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s="1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s="11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s="11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s="11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s="11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s="11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s="11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s="11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s="11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s="11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s="1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s="11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s="11" t="s">
        <v>8324</v>
      </c>
      <c r="S1603" s="15">
        <f t="shared" ref="S1603:S1666" si="102">((J1603/60)/60)/24+DATE(1970,1,1)</f>
        <v>40638.092974537038</v>
      </c>
      <c r="T1603" s="15">
        <f t="shared" ref="T1603:T1666" si="103">((I1603/60)/60)/24+DATE(1970,1,1)</f>
        <v>40668.092974537038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s="11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s="11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s="11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s="11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s="11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s="11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s="11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s="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s="11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s="11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s="11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s="11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s="11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s="11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s="11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s="11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s="11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s="1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s="11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s="11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s="11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s="11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s="11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s="11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s="11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s="11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s="11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s="1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s="11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s="11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s="11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s="11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s="11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s="11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s="11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s="11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s="11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s="1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s="11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s="11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s="11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s="11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s="11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s="11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s="11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s="11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s="11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s="1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s="11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s="11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s="11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s="11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s="11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s="11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s="11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s="11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s="11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s="1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s="11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s="11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s="11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s="11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s="11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s="11" t="s">
        <v>8344</v>
      </c>
      <c r="S1667" s="15">
        <f t="shared" ref="S1667:S1730" si="106">((J1667/60)/60)/24+DATE(1970,1,1)</f>
        <v>40564.649456018517</v>
      </c>
      <c r="T1667" s="15">
        <f t="shared" ref="T1667:T1730" si="107">((I1667/60)/60)/24+DATE(1970,1,1)</f>
        <v>40596.125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s="11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s="11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s="11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s="1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s="11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s="11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s="11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s="11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s="11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s="11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s="11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s="11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s="11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s="1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s="11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s="11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s="11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s="11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s="11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s="11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s="11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s="11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s="11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s="1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s="11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s="11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s="11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s="11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s="11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s="11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s="11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s="11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s="11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s="1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s="11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s="11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s="11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s="11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s="11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s="11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s="11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s="11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s="11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s="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s="11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s="11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s="11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s="11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s="11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s="11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s="11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s="11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s="11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s="1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s="11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s="11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s="11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s="11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s="11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s="11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s="11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s="11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s="11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s="11" t="s">
        <v>8345</v>
      </c>
      <c r="S1731" s="15">
        <f t="shared" ref="S1731:S1794" si="110">((J1731/60)/60)/24+DATE(1970,1,1)</f>
        <v>42471.052152777775</v>
      </c>
      <c r="T1731" s="15">
        <f t="shared" ref="T1731:T1794" si="111">((I1731/60)/60)/24+DATE(1970,1,1)</f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s="11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s="11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s="11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s="11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s="11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s="11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s="11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s="11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s="11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s="1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s="11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s="11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s="11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s="11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s="11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s="11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s="11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s="11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s="11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s="1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s="11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s="11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s="11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s="11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s="11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s="11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s="11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s="11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s="11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s="1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s="11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s="11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s="11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s="11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s="11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s="11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s="11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s="11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s="11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s="1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s="11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s="11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s="11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s="11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s="11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s="11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s="11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s="11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s="11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s="1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s="11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s="11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s="11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s="11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s="11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s="11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s="11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s="11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s="11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s="1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s="11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s="11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s="11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s="11" t="s">
        <v>8337</v>
      </c>
      <c r="S1795" s="15">
        <f t="shared" ref="S1795:S1858" si="114">((J1795/60)/60)/24+DATE(1970,1,1)</f>
        <v>41940.89166666667</v>
      </c>
      <c r="T1795" s="15">
        <f t="shared" ref="T1795:T1858" si="115">((I1795/60)/60)/24+DATE(1970,1,1)</f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s="11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s="11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s="11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s="11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s="11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s="1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s="11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s="11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s="11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s="11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s="11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s="11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s="11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s="11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s="11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s="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s="11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s="11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s="11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s="11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s="11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s="11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s="11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s="11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s="11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s="1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s="11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s="11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s="11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s="11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s="11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s="11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s="11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s="11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s="11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s="1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s="11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s="11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s="11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s="11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s="11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s="11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s="11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s="11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s="11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s="1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s="11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s="11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s="11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s="11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s="11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s="11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s="11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s="11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s="11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s="1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s="11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s="11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s="11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s="11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s="11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s="11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s="11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s="11" t="s">
        <v>8324</v>
      </c>
      <c r="S1859" s="15">
        <f t="shared" ref="S1859:S1922" si="118">((J1859/60)/60)/24+DATE(1970,1,1)</f>
        <v>41864.76866898148</v>
      </c>
      <c r="T1859" s="15">
        <f t="shared" ref="T1859:T1922" si="119">((I1859/60)/60)/24+DATE(1970,1,1)</f>
        <v>41894.76866898148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s="11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s="1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s="11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s="11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s="11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s="11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s="11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s="11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s="11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s="11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s="11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s="1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s="11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s="11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s="11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s="11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s="11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s="11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s="11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s="11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s="11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s="1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s="11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s="11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s="11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s="11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s="11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s="11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s="11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s="11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s="11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s="1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s="11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s="11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s="11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s="11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s="11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s="11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s="11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s="11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s="11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s="1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s="11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s="11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s="11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s="11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s="11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s="11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s="11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s="11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s="11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s="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s="11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s="11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s="11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s="11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s="11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s="11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s="11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s="11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s="11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s="1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s="11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s="11" t="s">
        <v>8327</v>
      </c>
      <c r="S1923" s="15">
        <f t="shared" ref="S1923:S1986" si="122">((J1923/60)/60)/24+DATE(1970,1,1)</f>
        <v>41074.221562500003</v>
      </c>
      <c r="T1923" s="15">
        <f t="shared" ref="T1923:T1986" si="123">((I1923/60)/60)/24+DATE(1970,1,1)</f>
        <v>41104.221562500003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s="11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s="11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s="11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s="11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s="11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s="11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s="11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s="1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s="11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s="11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s="11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s="11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s="11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s="11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s="11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s="11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s="11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s="1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s="11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s="11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s="11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s="11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s="11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s="11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s="11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s="11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s="11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s="1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s="11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s="11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s="11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s="11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s="11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s="11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s="11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s="11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s="11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s="1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s="11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s="11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s="11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s="11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s="11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s="11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s="11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s="11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s="11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s="1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s="11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s="11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s="11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s="11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s="11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s="11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s="11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s="11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s="11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s="1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s="11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s="11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s="11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s="11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s="11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s="11" t="s">
        <v>8348</v>
      </c>
      <c r="S1987" s="15">
        <f t="shared" ref="S1987:S2050" si="126">((J1987/60)/60)/24+DATE(1970,1,1)</f>
        <v>42555.698738425926</v>
      </c>
      <c r="T1987" s="15">
        <f t="shared" ref="T1987:T2050" si="127">((I1987/60)/60)/24+DATE(1970,1,1)</f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s="11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s="11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s="11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s="1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s="11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s="11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s="11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s="11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s="11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s="11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s="11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s="11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s="11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s="1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s="11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s="11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s="11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s="11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s="11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s="11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s="11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s="11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s="11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s="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s="11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s="11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s="11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s="11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s="11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s="11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s="11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s="11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s="11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s="1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s="11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s="11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s="11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s="11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s="11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s="11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s="11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s="11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s="11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s="1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s="11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s="11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s="11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s="11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s="11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s="11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s="11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s="11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s="11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s="1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s="11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s="11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s="11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s="11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s="11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s="11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s="11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s="11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s="11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s="11" t="s">
        <v>8347</v>
      </c>
      <c r="S2051" s="15">
        <f t="shared" ref="S2051:S2114" si="130">((J2051/60)/60)/24+DATE(1970,1,1)</f>
        <v>41575.527349537035</v>
      </c>
      <c r="T2051" s="15">
        <f t="shared" ref="T2051:T2114" si="131">((I2051/60)/60)/24+DATE(1970,1,1)</f>
        <v>41610.957638888889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s="11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s="11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s="11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s="11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s="11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s="11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s="11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s="11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s="11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s="1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s="11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s="11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s="11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s="11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s="11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s="11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s="11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s="11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s="11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s="1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s="11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s="11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s="11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s="11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s="11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s="11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s="11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s="11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s="11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s="1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s="11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s="11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s="11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s="11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s="11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s="11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s="11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s="11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s="11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s="1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s="11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s="11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s="11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s="11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s="11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s="11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s="11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s="11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s="11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s="1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s="11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s="11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s="11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s="11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s="11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s="11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s="11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s="11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s="11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s="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s="11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s="11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s="11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s="11" t="s">
        <v>8327</v>
      </c>
      <c r="S2115" s="15">
        <f t="shared" ref="S2115:S2178" si="134">((J2115/60)/60)/24+DATE(1970,1,1)</f>
        <v>41870.86546296296</v>
      </c>
      <c r="T2115" s="15">
        <f t="shared" ref="T2115:T2178" si="135">((I2115/60)/60)/24+DATE(1970,1,1)</f>
        <v>41905.86546296296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s="11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s="11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s="11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s="11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s="11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s="1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s="11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s="11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s="11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s="11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s="11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s="11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s="11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s="11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s="11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s="1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s="11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s="11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s="11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s="11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s="11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s="11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s="11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s="11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s="11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s="1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s="11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s="11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s="11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s="11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s="11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s="11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s="11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s="11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s="11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s="1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s="11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s="11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s="11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s="11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s="11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s="11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s="11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s="11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s="11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s="1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s="11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s="11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s="11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s="11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s="11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s="11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s="11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s="11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s="11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s="1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s="11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s="11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s="11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s="11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s="11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s="11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s="11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s="11" t="s">
        <v>8324</v>
      </c>
      <c r="S2179" s="15">
        <f t="shared" ref="S2179:S2242" si="138">((J2179/60)/60)/24+DATE(1970,1,1)</f>
        <v>42502.250775462962</v>
      </c>
      <c r="T2179" s="15">
        <f t="shared" ref="T2179:T2242" si="139">((I2179/60)/60)/24+DATE(1970,1,1)</f>
        <v>42527.250775462962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s="11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s="1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s="11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s="11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s="11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s="11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s="11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s="11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s="11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s="11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s="11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s="1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s="11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s="11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s="11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s="11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s="11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s="11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s="11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s="11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s="11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s="1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s="11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s="11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s="11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s="11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s="11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s="11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s="11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s="11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s="11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s="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s="11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s="11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s="11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s="11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s="11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s="11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s="11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s="11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s="11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s="1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s="11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s="11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s="11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s="11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s="11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s="11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s="11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s="11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s="11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s="1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s="11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s="11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s="11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s="11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s="11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s="11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s="11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s="11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s="11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s="1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s="11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s="11" t="s">
        <v>8349</v>
      </c>
      <c r="S2243" s="15">
        <f t="shared" ref="S2243:S2306" si="142">((J2243/60)/60)/24+DATE(1970,1,1)</f>
        <v>42766.827546296292</v>
      </c>
      <c r="T2243" s="15">
        <f t="shared" ref="T2243:T2306" si="143">((I2243/60)/60)/24+DATE(1970,1,1)</f>
        <v>42796.827546296292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s="11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s="11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s="11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s="11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s="11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s="11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s="11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s="1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s="11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s="11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s="11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s="11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s="11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s="11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s="11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s="11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s="11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s="1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s="11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s="11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s="11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s="11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s="11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s="11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s="11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s="11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s="11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s="1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s="11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s="11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s="11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s="11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s="11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s="11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s="11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s="11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s="11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s="1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s="11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s="11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s="11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s="11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s="11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s="11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s="11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s="11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s="11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s="1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s="11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s="11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s="11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s="11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s="11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s="11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s="11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s="11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s="11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s="1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s="11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s="11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s="11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s="11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s="11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s="11" t="s">
        <v>8327</v>
      </c>
      <c r="S2307" s="15">
        <f t="shared" ref="S2307:S2370" si="146">((J2307/60)/60)/24+DATE(1970,1,1)</f>
        <v>41834.695277777777</v>
      </c>
      <c r="T2307" s="15">
        <f t="shared" ref="T2307:T2370" si="147">((I2307/60)/60)/24+DATE(1970,1,1)</f>
        <v>41859.75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s="11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s="11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s="11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s="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s="11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s="11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s="11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s="11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s="11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s="11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s="11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s="11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s="11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s="1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s="11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s="11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s="11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s="11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s="11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s="11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s="11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s="11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s="11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s="1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s="11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s="11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s="11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s="11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s="11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s="11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s="11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s="11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s="11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s="1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s="11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s="11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s="11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s="11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s="11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s="11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s="11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s="11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s="11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s="1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s="11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s="11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s="11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s="11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s="11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s="11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s="11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s="11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s="11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s="1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s="11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s="11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s="11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s="11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s="11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s="11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s="11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s="11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s="11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s="11" t="s">
        <v>8318</v>
      </c>
      <c r="S2371" s="15">
        <f t="shared" ref="S2371:S2434" si="150">((J2371/60)/60)/24+DATE(1970,1,1)</f>
        <v>42380.812627314815</v>
      </c>
      <c r="T2371" s="15">
        <f t="shared" ref="T2371:T2434" si="151">((I2371/60)/60)/24+DATE(1970,1,1)</f>
        <v>42410.812627314815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s="11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s="11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s="11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s="11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s="11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s="11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s="11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s="11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s="11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s="1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s="11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s="11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s="11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s="11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s="11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s="11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s="11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s="11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s="11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s="1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s="11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s="11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s="11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s="11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s="11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s="11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s="11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s="11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s="11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s="1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s="11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s="11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s="11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s="11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s="11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s="11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s="11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s="11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s="11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s="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s="11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s="11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s="11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s="11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s="11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s="11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s="11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s="11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s="11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s="1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s="11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s="11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s="11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s="11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s="11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s="11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s="11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s="11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s="11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s="1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s="11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s="11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s="11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s="11" t="s">
        <v>8335</v>
      </c>
      <c r="S2435" s="15">
        <f t="shared" ref="S2435:S2498" si="154">((J2435/60)/60)/24+DATE(1970,1,1)</f>
        <v>42397.89980324074</v>
      </c>
      <c r="T2435" s="15">
        <f t="shared" ref="T2435:T2498" si="155">((I2435/60)/60)/24+DATE(1970,1,1)</f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s="11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s="11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s="11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s="11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s="11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s="1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s="11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s="11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s="11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s="11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s="11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s="11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s="11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s="11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s="11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s="1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s="11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s="11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s="11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s="11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s="11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s="11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s="11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s="11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s="11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s="1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s="11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s="11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s="11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s="11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s="11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s="11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s="11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s="11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s="11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s="1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s="11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s="11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s="11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s="11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s="11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s="11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s="11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s="11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s="11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s="1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s="11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s="11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s="11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s="11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s="11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s="11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s="11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s="11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s="11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s="1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s="11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s="11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s="11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s="11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s="11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s="11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s="11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s="11" t="s">
        <v>8327</v>
      </c>
      <c r="S2499" s="15">
        <f t="shared" ref="S2499:S2562" si="158">((J2499/60)/60)/24+DATE(1970,1,1)</f>
        <v>40730.878912037035</v>
      </c>
      <c r="T2499" s="15">
        <f t="shared" ref="T2499:T2562" si="159">((I2499/60)/60)/24+DATE(1970,1,1)</f>
        <v>40760.878912037035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s="11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s="1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s="11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s="11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s="11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s="11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s="11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s="11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s="11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s="11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s="11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s="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s="11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s="11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s="11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s="11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s="11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s="11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s="11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s="11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s="11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s="1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s="11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s="11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s="11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s="11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s="11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s="11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s="11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s="11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s="11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s="1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s="11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s="11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s="11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s="11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s="11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s="11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s="11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s="11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s="11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s="1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s="11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s="11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s="11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s="11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s="11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s="11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s="11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s="11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s="11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s="1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s="11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s="11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s="11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s="11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s="11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s="11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s="11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s="11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s="11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s="1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s="11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s="11" t="s">
        <v>8335</v>
      </c>
      <c r="S2563" s="15">
        <f t="shared" ref="S2563:S2626" si="162">((J2563/60)/60)/24+DATE(1970,1,1)</f>
        <v>42260.528807870374</v>
      </c>
      <c r="T2563" s="15">
        <f t="shared" ref="T2563:T2626" si="163">((I2563/60)/60)/24+DATE(1970,1,1)</f>
        <v>42290.528807870374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s="11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s="11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s="11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s="11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s="11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s="11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s="11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s="1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s="11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s="11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s="11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s="11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s="11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s="11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s="11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s="11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s="11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s="1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s="11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s="11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s="11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s="11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s="11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s="11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s="11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s="11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s="11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s="1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s="11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s="11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s="11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s="11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s="11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s="11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s="11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s="11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s="11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s="1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s="11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s="11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s="11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s="11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s="11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s="11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s="11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s="11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s="11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s="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s="11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s="11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s="11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s="11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s="11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s="11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s="11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s="11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s="11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s="1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s="11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s="11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s="11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s="11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s="11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s="11" t="s">
        <v>8353</v>
      </c>
      <c r="S2627" s="15">
        <f t="shared" ref="S2627:S2690" si="166">((J2627/60)/60)/24+DATE(1970,1,1)</f>
        <v>42658.810277777782</v>
      </c>
      <c r="T2627" s="15">
        <f t="shared" ref="T2627:T2690" si="167">((I2627/60)/60)/24+DATE(1970,1,1)</f>
        <v>42683.851944444439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s="11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s="11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s="11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s="1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s="11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s="11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s="11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s="11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s="11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s="11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s="11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s="11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s="11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s="1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s="11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s="11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s="11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s="11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s="11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s="11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s="11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s="11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s="11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s="1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s="11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s="11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s="11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s="11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s="11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s="11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s="11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s="11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s="11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s="1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s="11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s="11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s="11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s="11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s="11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s="11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s="11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s="11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s="11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s="1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s="11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s="11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s="11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s="11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s="11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s="11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s="11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s="11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s="11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s="1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s="11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s="11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s="11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s="11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s="11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s="11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s="11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s="11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s="11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s="11" t="s">
        <v>8335</v>
      </c>
      <c r="S2691" s="15">
        <f t="shared" ref="S2691:S2754" si="170">((J2691/60)/60)/24+DATE(1970,1,1)</f>
        <v>42551.961689814809</v>
      </c>
      <c r="T2691" s="15">
        <f t="shared" ref="T2691:T2754" si="171">((I2691/60)/60)/24+DATE(1970,1,1)</f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s="11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s="11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s="11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s="11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s="11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s="11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s="11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s="11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s="11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s="1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s="11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s="11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s="11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s="11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s="11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s="11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s="11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s="11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s="11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s="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s="11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s="11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s="11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s="11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s="11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s="11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s="11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s="11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s="11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s="1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s="11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s="11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s="11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s="11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s="11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s="11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s="11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s="11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s="11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s="1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s="11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s="11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s="11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s="11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s="11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s="11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s="11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s="11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s="11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s="1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s="11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s="11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s="11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s="11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s="11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s="11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s="11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s="11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s="11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s="1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s="11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s="11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s="11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s="11" t="s">
        <v>8356</v>
      </c>
      <c r="S2755" s="15">
        <f t="shared" ref="S2755:S2818" si="174">((J2755/60)/60)/24+DATE(1970,1,1)</f>
        <v>41117.900729166664</v>
      </c>
      <c r="T2755" s="15">
        <f t="shared" ref="T2755:T2818" si="175">((I2755/60)/60)/24+DATE(1970,1,1)</f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s="11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s="11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s="11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s="11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s="11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s="1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s="11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s="11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s="11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s="11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s="11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s="11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s="11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s="11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s="11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s="1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s="11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s="11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s="11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s="11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s="11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s="11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s="11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s="11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s="11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s="1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s="11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s="11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s="11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s="11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s="11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s="11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s="11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s="11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s="11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s="1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s="11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s="11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s="11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s="11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s="11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s="11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s="11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s="11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s="11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s="1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s="11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s="11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s="11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s="11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s="11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s="11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s="11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s="11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s="11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s="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s="11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s="11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s="11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s="11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s="11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s="11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s="11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s="11" t="s">
        <v>8316</v>
      </c>
      <c r="S2819" s="15">
        <f t="shared" ref="S2819:S2882" si="178">((J2819/60)/60)/24+DATE(1970,1,1)</f>
        <v>42023.634976851856</v>
      </c>
      <c r="T2819" s="15">
        <f t="shared" ref="T2819:T2882" si="179">((I2819/60)/60)/24+DATE(1970,1,1)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s="11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s="1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s="11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s="11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s="11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s="11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s="11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s="11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s="11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s="11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s="11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s="1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s="11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s="11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s="11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s="11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s="11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s="11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s="11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s="11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s="11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s="1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s="11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s="11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s="11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s="11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s="11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s="11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s="11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s="11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s="11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s="1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s="11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s="11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s="11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s="11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s="11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s="11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s="11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s="11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s="11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s="1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s="11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s="11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s="11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s="11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s="11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s="11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s="11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s="11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s="11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s="1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s="11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s="11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s="11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s="11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s="11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s="11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s="11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s="11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s="11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s="1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s="11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s="11" t="s">
        <v>8316</v>
      </c>
      <c r="S2883" s="15">
        <f t="shared" ref="S2883:S2946" si="182">((J2883/60)/60)/24+DATE(1970,1,1)</f>
        <v>41916.597638888888</v>
      </c>
      <c r="T2883" s="15">
        <f t="shared" ref="T2883:T2946" si="183">((I2883/60)/60)/24+DATE(1970,1,1)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s="11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s="11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s="11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s="11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s="11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s="11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s="11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s="1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s="11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s="11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s="11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s="11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s="11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s="11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s="11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s="11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s="11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s="1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s="11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s="11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s="11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s="11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s="11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s="11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s="11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s="11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s="11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s="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s="11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s="11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s="11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s="11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s="11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s="11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s="11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s="11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s="11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s="1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s="11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s="11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s="11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s="11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s="11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s="11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s="11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s="11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s="11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s="1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s="11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s="11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s="11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s="11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s="11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s="11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s="11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s="11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s="11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s="1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s="11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s="11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s="11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s="11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s="11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s="11" t="s">
        <v>8355</v>
      </c>
      <c r="S2947" s="15">
        <f t="shared" ref="S2947:S3010" si="186">((J2947/60)/60)/24+DATE(1970,1,1)</f>
        <v>42118.139583333337</v>
      </c>
      <c r="T2947" s="15">
        <f t="shared" ref="T2947:T3010" si="187">((I2947/60)/60)/24+DATE(1970,1,1)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s="11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s="11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s="11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s="1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s="11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s="11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s="11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s="11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s="11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s="11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s="11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s="11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s="11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s="1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s="11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s="11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s="11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s="11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s="11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s="11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s="11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s="11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s="11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s="1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s="11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s="11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s="11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s="11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s="11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s="11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s="11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s="11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s="11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s="1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s="11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s="11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s="11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s="11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s="11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s="11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s="11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s="11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s="11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s="1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s="11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s="11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s="11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s="11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s="11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s="11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s="11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s="11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s="11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s="1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s="11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s="11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s="11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s="11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s="11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s="11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s="11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s="11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s="11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s="11" t="s">
        <v>8355</v>
      </c>
      <c r="S3011" s="15">
        <f t="shared" ref="S3011:S3074" si="190">((J3011/60)/60)/24+DATE(1970,1,1)</f>
        <v>41939.569907407407</v>
      </c>
      <c r="T3011" s="15">
        <f t="shared" ref="T3011:T3074" si="191">((I3011/60)/60)/24+DATE(1970,1,1)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s="11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s="11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s="11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s="11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s="11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s="11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s="11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s="11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s="11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s="1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s="11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s="11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s="11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s="11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s="11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s="11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s="11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s="11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s="11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s="1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s="11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s="11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s="11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s="11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s="11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s="11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s="11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s="11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s="11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s="1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s="11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s="11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s="11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s="11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s="11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s="11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s="11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s="11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s="11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s="1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s="11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s="11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s="11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s="11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s="11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s="11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s="11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s="11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s="11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s="1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s="11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s="11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s="11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s="11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s="11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s="11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s="11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s="11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s="11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s="1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s="11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s="11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s="11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s="11" t="s">
        <v>8355</v>
      </c>
      <c r="S3075" s="15">
        <f t="shared" ref="S3075:S3138" si="194">((J3075/60)/60)/24+DATE(1970,1,1)</f>
        <v>42111.684027777781</v>
      </c>
      <c r="T3075" s="15">
        <f t="shared" ref="T3075:T3138" si="195">((I3075/60)/60)/24+DATE(1970,1,1)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s="11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s="11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s="11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s="11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s="11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s="1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s="11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s="11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s="11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s="11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s="11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s="11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s="11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s="11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s="11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s="1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s="11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s="11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s="11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s="11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s="11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s="11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s="11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s="11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s="11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s="1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s="11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s="11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s="11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s="11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s="11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s="11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s="11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s="11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s="11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s="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s="11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s="11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s="11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s="11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s="11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s="11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s="11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s="11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s="11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s="1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s="11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s="11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s="11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s="11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s="11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s="11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s="11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s="11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s="11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s="1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s="11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s="11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s="11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s="11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s="11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s="11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s="11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s="11" t="s">
        <v>8316</v>
      </c>
      <c r="S3139" s="15">
        <f t="shared" ref="S3139:S3202" si="198">((J3139/60)/60)/24+DATE(1970,1,1)</f>
        <v>42807.885057870371</v>
      </c>
      <c r="T3139" s="15">
        <f t="shared" ref="T3139:T3202" si="199">((I3139/60)/60)/24+DATE(1970,1,1)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s="11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s="1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s="11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s="11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s="11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s="11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s="11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s="11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s="11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s="11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s="11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s="1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s="11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s="11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s="11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s="11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s="11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s="11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s="11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s="11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s="11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s="1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s="11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s="11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s="11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s="11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s="11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s="11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s="11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s="11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s="11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s="1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s="11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s="11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s="11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s="11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s="11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s="11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s="11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s="11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s="11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s="1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s="11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s="11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s="11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s="11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s="11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s="11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s="11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s="11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s="11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s="1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s="11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s="11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s="11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s="11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s="11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s="11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s="11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s="11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s="11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s="1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s="11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s="11" t="s">
        <v>8357</v>
      </c>
      <c r="S3203" s="15">
        <f t="shared" ref="S3203:S3266" si="202">((J3203/60)/60)/24+DATE(1970,1,1)</f>
        <v>41861.767094907409</v>
      </c>
      <c r="T3203" s="15">
        <f t="shared" ref="T3203:T3266" si="203">((I3203/60)/60)/24+DATE(1970,1,1)</f>
        <v>41882.767094907409</v>
      </c>
    </row>
    <row r="3204" spans="1:20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s="11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s="11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s="11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s="11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s="11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s="11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s="11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s="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s="11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s="11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s="11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s="11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s="11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s="11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s="11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s="11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s="11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s="1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s="11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s="11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s="11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s="11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s="11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s="11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s="11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s="11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s="11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s="1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s="11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s="11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s="11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s="11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s="11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s="11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s="11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s="11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s="11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s="1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s="11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s="11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s="11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s="11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s="11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s="11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s="11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s="11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s="11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s="1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s="11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s="11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s="11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s="11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s="11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s="11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s="11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s="11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s="11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s="1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s="11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s="11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s="11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s="11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s="11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s="11" t="s">
        <v>8316</v>
      </c>
      <c r="S3267" s="15">
        <f t="shared" ref="S3267:S3330" si="206">((J3267/60)/60)/24+DATE(1970,1,1)</f>
        <v>42311.711979166663</v>
      </c>
      <c r="T3267" s="15">
        <f t="shared" ref="T3267:T3330" si="207">((I3267/60)/60)/24+DATE(1970,1,1)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s="11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s="11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s="11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s="1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s="11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s="11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s="11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s="11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s="11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s="11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s="11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s="11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s="11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s="1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s="11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s="11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s="11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s="11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s="11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s="11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s="11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s="11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s="11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s="1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s="11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s="11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s="11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s="11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s="11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s="11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s="11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s="11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s="11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s="1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s="11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s="11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s="11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s="11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s="11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s="11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s="11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s="11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s="11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s="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s="11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s="11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s="11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s="11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s="11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s="11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s="11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s="11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s="11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s="1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s="11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s="11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s="11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s="11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s="11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s="11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s="11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s="11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s="11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s="11" t="s">
        <v>8316</v>
      </c>
      <c r="S3331" s="15">
        <f t="shared" ref="S3331:S3394" si="210">((J3331/60)/60)/24+DATE(1970,1,1)</f>
        <v>41837.323009259257</v>
      </c>
      <c r="T3331" s="15">
        <f t="shared" ref="T3331:T3394" si="211">((I3331/60)/60)/24+DATE(1970,1,1)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s="11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s="11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s="11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s="11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s="11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s="11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s="11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s="11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s="11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s="1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s="11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s="11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s="11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s="11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s="11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s="11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s="11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s="11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s="11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s="1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s="11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s="11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s="11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s="11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s="11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s="11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s="11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s="11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s="11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s="1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s="11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s="11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s="11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s="11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s="11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s="11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s="11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s="11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s="11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s="1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s="11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s="11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s="11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s="11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s="11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s="11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s="11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s="11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s="11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s="1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s="11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s="11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s="11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s="11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s="11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s="11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s="11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s="11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s="11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s="1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s="11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s="11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s="11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s="11" t="s">
        <v>8316</v>
      </c>
      <c r="S3395" s="15">
        <f t="shared" ref="S3395:S3458" si="214">((J3395/60)/60)/24+DATE(1970,1,1)</f>
        <v>41923.921643518523</v>
      </c>
      <c r="T3395" s="15">
        <f t="shared" ref="T3395:T3458" si="215">((I3395/60)/60)/24+DATE(1970,1,1)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s="11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s="11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s="11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s="11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s="11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s="1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s="11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s="11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s="11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s="11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s="11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s="11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s="11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s="11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s="11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s="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s="11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s="11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s="11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s="11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s="11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s="11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s="11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s="11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s="11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s="1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s="11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s="11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s="11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s="11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s="11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s="11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s="11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s="11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s="11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s="1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s="11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s="11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s="11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s="11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s="11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s="11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s="11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s="11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s="11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s="1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s="11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s="11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s="11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s="11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s="11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s="11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s="11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s="11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s="11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s="1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s="11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s="11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s="11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s="11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s="11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s="11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s="11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s="11" t="s">
        <v>8316</v>
      </c>
      <c r="S3459" s="15">
        <f t="shared" ref="S3459:S3522" si="218">((J3459/60)/60)/24+DATE(1970,1,1)</f>
        <v>42016.706678240742</v>
      </c>
      <c r="T3459" s="15">
        <f t="shared" ref="T3459:T3522" si="219">((I3459/60)/60)/24+DATE(1970,1,1)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s="11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s="1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s="11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s="11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s="11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s="11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s="11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s="11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s="11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s="11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s="11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s="1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s="11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s="11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s="11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s="11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s="11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s="11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s="11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s="11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s="11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s="1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s="11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s="11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s="11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s="11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s="11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s="11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s="11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s="11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s="11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s="1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s="11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s="11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s="11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s="11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s="11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s="11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s="11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s="11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s="11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s="1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s="11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s="11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s="11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s="11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s="11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s="11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s="11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s="11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s="11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s="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s="11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s="11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s="11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s="11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s="11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s="11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s="11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s="11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s="11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s="1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s="11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s="11" t="s">
        <v>8316</v>
      </c>
      <c r="S3523" s="15">
        <f t="shared" ref="S3523:S3586" si="222">((J3523/60)/60)/24+DATE(1970,1,1)</f>
        <v>41881.361342592594</v>
      </c>
      <c r="T3523" s="15">
        <f t="shared" ref="T3523:T3586" si="223">((I3523/60)/60)/24+DATE(1970,1,1)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s="11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s="11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s="11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s="11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s="11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s="11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s="11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s="1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s="11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s="11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s="11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s="11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s="11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s="11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s="11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s="11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s="11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s="1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s="11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s="11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s="11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s="11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s="11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s="11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s="11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s="11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s="11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s="1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s="11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s="11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s="11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s="11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s="11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s="11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s="11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s="11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s="11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s="1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s="11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s="11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s="11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s="11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s="11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s="11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s="11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s="11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s="11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s="1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s="11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s="11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s="11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s="11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s="11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s="11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s="11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s="11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s="11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s="1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s="11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s="11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s="11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s="11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s="11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s="11" t="s">
        <v>8316</v>
      </c>
      <c r="S3587" s="15">
        <f t="shared" ref="S3587:S3650" si="226">((J3587/60)/60)/24+DATE(1970,1,1)</f>
        <v>41964.716319444444</v>
      </c>
      <c r="T3587" s="15">
        <f t="shared" ref="T3587:T3650" si="227">((I3587/60)/60)/24+DATE(1970,1,1)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s="11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s="11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s="11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s="1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s="11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s="11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s="11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s="11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s="11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s="11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s="11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s="11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s="11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s="1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s="11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s="11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s="11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s="11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s="11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s="11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s="11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s="11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s="11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s="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s="11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s="11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s="11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s="11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s="11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s="11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s="11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s="11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s="11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s="1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s="11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s="11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s="11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s="11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s="11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s="11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s="11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s="11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s="11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s="1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s="11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s="11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s="11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s="11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s="11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s="11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s="11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s="11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s="11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s="1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s="11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s="11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s="11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s="11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s="11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s="11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s="11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s="11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s="11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s="11" t="s">
        <v>8316</v>
      </c>
      <c r="S3651" s="15">
        <f t="shared" ref="S3651:S3714" si="230">((J3651/60)/60)/24+DATE(1970,1,1)</f>
        <v>41780.712893518517</v>
      </c>
      <c r="T3651" s="15">
        <f t="shared" ref="T3651:T3714" si="231">((I3651/60)/60)/24+DATE(1970,1,1)</f>
        <v>41806.712893518517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s="11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s="11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s="11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s="11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s="11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s="11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s="11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s="11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s="11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s="1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s="11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s="11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s="11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s="11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s="11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s="11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s="11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s="11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s="11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s="1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s="11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s="11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s="11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s="11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s="11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s="11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s="11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s="11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s="11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s="1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s="11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s="11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s="11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s="11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s="11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s="11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s="11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s="11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s="11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s="1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s="11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s="11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s="11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s="11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s="11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s="11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s="11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s="11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s="11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s="1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s="11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s="11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s="11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s="11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s="11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s="11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s="11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s="11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s="11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s="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s="11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s="11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s="11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s="11" t="s">
        <v>8316</v>
      </c>
      <c r="S3715" s="15">
        <f t="shared" ref="S3715:S3778" si="234">((J3715/60)/60)/24+DATE(1970,1,1)</f>
        <v>42505.738032407404</v>
      </c>
      <c r="T3715" s="15">
        <f t="shared" ref="T3715:T3778" si="235">((I3715/60)/60)/24+DATE(1970,1,1)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s="11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s="11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s="11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s="11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s="11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s="1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s="11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s="11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s="11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s="11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s="11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s="11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s="11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s="11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s="11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s="1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s="11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s="11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s="11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s="11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s="11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s="11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s="11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s="11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s="11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s="1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s="11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s="11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s="11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s="11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s="11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s="11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s="11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s="11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s="11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s="1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s="11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s="11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s="11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s="11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s="11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s="11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s="11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s="11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s="11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s="1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s="11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s="11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s="11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s="11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s="11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s="11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s="11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s="11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s="11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s="1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s="11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s="11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s="11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s="11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s="11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s="11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s="11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s="11" t="s">
        <v>8357</v>
      </c>
      <c r="S3779" s="15">
        <f t="shared" ref="S3779:S3842" si="238">((J3779/60)/60)/24+DATE(1970,1,1)</f>
        <v>41887.111354166671</v>
      </c>
      <c r="T3779" s="15">
        <f t="shared" ref="T3779:T3842" si="239">((I3779/60)/60)/24+DATE(1970,1,1)</f>
        <v>41909.166666666664</v>
      </c>
    </row>
    <row r="3780" spans="1:20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s="11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s="1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s="11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s="11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s="11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s="11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s="11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s="11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s="11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s="11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s="11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s="1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s="11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s="11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s="11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s="11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s="11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s="11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s="11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s="11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s="11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s="1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s="11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s="11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s="11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s="11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s="11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s="11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s="11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s="11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s="11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s="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s="11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s="11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s="11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s="11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s="11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s="11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s="11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s="11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s="11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s="1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s="11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s="11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s="11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s="11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s="11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s="11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s="11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s="11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s="11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s="1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s="11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s="11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s="11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s="11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s="11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s="11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s="11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s="11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s="11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s="1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s="11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s="11" t="s">
        <v>8316</v>
      </c>
      <c r="S3843" s="15">
        <f t="shared" ref="S3843:S3906" si="242">((J3843/60)/60)/24+DATE(1970,1,1)</f>
        <v>41780.785729166666</v>
      </c>
      <c r="T3843" s="15">
        <f t="shared" ref="T3843:T3906" si="243">((I3843/60)/60)/24+DATE(1970,1,1)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s="11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s="11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s="11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s="11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s="11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s="11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s="11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s="1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s="11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s="11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s="11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s="11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s="11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s="11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s="11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s="11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s="11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s="1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s="11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s="11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s="11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s="11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s="11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s="11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s="11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s="11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s="11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s="1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s="11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s="11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s="11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s="11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s="11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s="11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s="11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s="11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s="11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s="1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s="11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s="11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s="11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s="11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s="11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s="11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s="11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s="11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s="11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s="1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s="11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s="11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s="11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s="11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s="11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s="11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s="11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s="11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s="11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s="1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s="11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s="11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s="11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s="11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s="11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s="11" t="s">
        <v>8316</v>
      </c>
      <c r="S3907" s="15">
        <f t="shared" ref="S3907:S3970" si="246">((J3907/60)/60)/24+DATE(1970,1,1)</f>
        <v>42124.623877314814</v>
      </c>
      <c r="T3907" s="15">
        <f t="shared" ref="T3907:T3970" si="247">((I3907/60)/60)/24+DATE(1970,1,1)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s="11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s="11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s="11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s="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s="11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s="11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s="11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s="11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s="11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s="11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s="11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s="11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s="11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s="1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s="11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s="11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s="11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s="11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s="11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s="11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s="11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s="11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s="11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s="1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s="11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s="11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s="11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s="11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s="11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s="11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s="11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s="11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s="11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s="1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s="11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s="11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s="11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s="11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s="11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s="11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s="11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s="11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s="11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s="1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s="11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s="11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s="11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s="11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s="11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s="11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s="11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s="11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s="11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s="1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s="11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s="11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s="11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s="11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s="11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s="11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s="11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s="11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s="11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s="11" t="s">
        <v>8316</v>
      </c>
      <c r="S3971" s="15">
        <f t="shared" ref="S3971:S4034" si="250">((J3971/60)/60)/24+DATE(1970,1,1)</f>
        <v>42601.854699074072</v>
      </c>
      <c r="T3971" s="15">
        <f t="shared" ref="T3971:T4034" si="251">((I3971/60)/60)/24+DATE(1970,1,1)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s="11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s="11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s="11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s="11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s="11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s="11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s="11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s="11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s="11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s="1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s="11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s="11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s="11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s="11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s="11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s="11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s="11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s="11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s="11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s="1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s="11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s="11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s="11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s="11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s="11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s="11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s="11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s="11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s="11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s="1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s="11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s="11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s="11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s="11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s="11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s="11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s="11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s="11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s="11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s="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s="11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s="11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s="11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s="11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s="11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s="11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s="11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s="11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s="11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s="1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s="11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s="11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s="11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s="11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s="11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s="11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s="11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s="11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s="11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s="1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s="11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s="11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s="11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s="11" t="s">
        <v>8316</v>
      </c>
      <c r="S4035" s="15">
        <f t="shared" ref="S4035:S4098" si="254">((J4035/60)/60)/24+DATE(1970,1,1)</f>
        <v>42614.268796296295</v>
      </c>
      <c r="T4035" s="15">
        <f t="shared" ref="T4035:T4098" si="255">((I4035/60)/60)/24+DATE(1970,1,1)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s="11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s="11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s="11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s="11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s="11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s="1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s="11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s="11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s="11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s="11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s="11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s="11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s="11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s="11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s="11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s="1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s="11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s="11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s="11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s="11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s="11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s="11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s="11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s="11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s="11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s="1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s="11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s="11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s="11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s="11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s="11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s="11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s="11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s="11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s="11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s="1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s="11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s="11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s="11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s="11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s="11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s="11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s="11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s="11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s="11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s="1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s="11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s="11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s="11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s="11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s="11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s="11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s="11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s="11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s="11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s="1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s="11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s="11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s="11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s="11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s="11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s="11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s="11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s="11" t="s">
        <v>8316</v>
      </c>
      <c r="S4099" s="15">
        <f t="shared" ref="S4099:S4115" si="258">((J4099/60)/60)/24+DATE(1970,1,1)</f>
        <v>42344.824502314819</v>
      </c>
      <c r="T4099" s="15">
        <f t="shared" ref="T4099:T4115" si="259">((I4099/60)/60)/24+DATE(1970,1,1)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s="11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s="1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s="11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s="11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s="11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s="11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s="11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s="11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s="11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s="11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s="11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s="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s="11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s="11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s="11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s="11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theme="5" tint="-0.249977111117893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58DB6-0787-844B-9CD3-460A27669B86}">
  <dimension ref="A1:F47"/>
  <sheetViews>
    <sheetView topLeftCell="A6" workbookViewId="0">
      <selection activeCell="E11" sqref="E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2" spans="1:6" x14ac:dyDescent="0.2">
      <c r="A2" s="12" t="s">
        <v>8359</v>
      </c>
      <c r="B2" t="s">
        <v>8362</v>
      </c>
    </row>
    <row r="4" spans="1:6" x14ac:dyDescent="0.2">
      <c r="A4" s="12" t="s">
        <v>8364</v>
      </c>
      <c r="B4" s="12" t="s">
        <v>8360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8314</v>
      </c>
      <c r="B6" s="14"/>
      <c r="C6" s="14">
        <v>78</v>
      </c>
      <c r="D6" s="14"/>
      <c r="E6" s="14"/>
      <c r="F6" s="14">
        <v>78</v>
      </c>
    </row>
    <row r="7" spans="1:6" x14ac:dyDescent="0.2">
      <c r="A7" s="13" t="s">
        <v>8342</v>
      </c>
      <c r="B7" s="14">
        <v>16</v>
      </c>
      <c r="C7" s="14"/>
      <c r="D7" s="14"/>
      <c r="E7" s="14"/>
      <c r="F7" s="14">
        <v>16</v>
      </c>
    </row>
    <row r="8" spans="1:6" x14ac:dyDescent="0.2">
      <c r="A8" s="13" t="s">
        <v>8330</v>
      </c>
      <c r="B8" s="14">
        <v>23</v>
      </c>
      <c r="C8" s="14"/>
      <c r="D8" s="14"/>
      <c r="E8" s="14"/>
      <c r="F8" s="14">
        <v>23</v>
      </c>
    </row>
    <row r="9" spans="1:6" x14ac:dyDescent="0.2">
      <c r="A9" s="13" t="s">
        <v>8356</v>
      </c>
      <c r="B9" s="14"/>
      <c r="C9" s="14">
        <v>32</v>
      </c>
      <c r="D9" s="14"/>
      <c r="E9" s="14"/>
      <c r="F9" s="14">
        <v>32</v>
      </c>
    </row>
    <row r="10" spans="1:6" x14ac:dyDescent="0.2">
      <c r="A10" s="13" t="s">
        <v>8352</v>
      </c>
      <c r="B10" s="14"/>
      <c r="C10" s="14"/>
      <c r="D10" s="14"/>
      <c r="E10" s="14">
        <v>33</v>
      </c>
      <c r="F10" s="14">
        <v>33</v>
      </c>
    </row>
    <row r="11" spans="1:6" x14ac:dyDescent="0.2">
      <c r="A11" s="13" t="s">
        <v>8313</v>
      </c>
      <c r="B11" s="14"/>
      <c r="C11" s="14"/>
      <c r="D11" s="14"/>
      <c r="E11" s="14">
        <v>164</v>
      </c>
      <c r="F11" s="14">
        <v>164</v>
      </c>
    </row>
    <row r="12" spans="1:6" x14ac:dyDescent="0.2">
      <c r="A12" s="13" t="s">
        <v>8312</v>
      </c>
      <c r="B12" s="14"/>
      <c r="C12" s="14">
        <v>52</v>
      </c>
      <c r="D12" s="14"/>
      <c r="E12" s="14"/>
      <c r="F12" s="14">
        <v>52</v>
      </c>
    </row>
    <row r="13" spans="1:6" x14ac:dyDescent="0.2">
      <c r="A13" s="13" t="s">
        <v>8328</v>
      </c>
      <c r="B13" s="14"/>
      <c r="C13" s="14"/>
      <c r="D13" s="14"/>
      <c r="E13" s="14">
        <v>30</v>
      </c>
      <c r="F13" s="14">
        <v>30</v>
      </c>
    </row>
    <row r="14" spans="1:6" x14ac:dyDescent="0.2">
      <c r="A14" s="13" t="s">
        <v>8345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2">
      <c r="A15" s="13" t="s">
        <v>8322</v>
      </c>
      <c r="B15" s="14"/>
      <c r="C15" s="14">
        <v>34</v>
      </c>
      <c r="D15" s="14"/>
      <c r="E15" s="14"/>
      <c r="F15" s="14">
        <v>34</v>
      </c>
    </row>
    <row r="16" spans="1:6" x14ac:dyDescent="0.2">
      <c r="A16" s="13" t="s">
        <v>8335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2">
      <c r="A17" s="13" t="s">
        <v>8346</v>
      </c>
      <c r="B17" s="14"/>
      <c r="C17" s="14">
        <v>13</v>
      </c>
      <c r="D17" s="14"/>
      <c r="E17" s="14"/>
      <c r="F17" s="14">
        <v>13</v>
      </c>
    </row>
    <row r="18" spans="1:6" x14ac:dyDescent="0.2">
      <c r="A18" s="13" t="s">
        <v>8347</v>
      </c>
      <c r="B18" s="14"/>
      <c r="C18" s="14"/>
      <c r="D18" s="14"/>
      <c r="E18" s="14">
        <v>103</v>
      </c>
      <c r="F18" s="14">
        <v>103</v>
      </c>
    </row>
    <row r="19" spans="1:6" x14ac:dyDescent="0.2">
      <c r="A19" s="13" t="s">
        <v>8327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2">
      <c r="A20" s="13" t="s">
        <v>8326</v>
      </c>
      <c r="B20" s="14"/>
      <c r="C20" s="14">
        <v>53</v>
      </c>
      <c r="D20" s="14"/>
      <c r="E20" s="14"/>
      <c r="F20" s="14">
        <v>53</v>
      </c>
    </row>
    <row r="21" spans="1:6" x14ac:dyDescent="0.2">
      <c r="A21" s="13" t="s">
        <v>8354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2">
      <c r="A22" s="13" t="s">
        <v>8325</v>
      </c>
      <c r="B22" s="14"/>
      <c r="C22" s="14"/>
      <c r="D22" s="14"/>
      <c r="E22" s="14">
        <v>14</v>
      </c>
      <c r="F22" s="14">
        <v>14</v>
      </c>
    </row>
    <row r="23" spans="1:6" x14ac:dyDescent="0.2">
      <c r="A23" s="13" t="s">
        <v>8333</v>
      </c>
      <c r="B23" s="14"/>
      <c r="C23" s="14">
        <v>23</v>
      </c>
      <c r="D23" s="14"/>
      <c r="E23" s="14"/>
      <c r="F23" s="14">
        <v>23</v>
      </c>
    </row>
    <row r="24" spans="1:6" x14ac:dyDescent="0.2">
      <c r="A24" s="13" t="s">
        <v>8357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2">
      <c r="A25" s="13" t="s">
        <v>8341</v>
      </c>
      <c r="B25" s="14"/>
      <c r="C25" s="14">
        <v>14</v>
      </c>
      <c r="D25" s="14"/>
      <c r="E25" s="14"/>
      <c r="F25" s="14">
        <v>14</v>
      </c>
    </row>
    <row r="26" spans="1:6" x14ac:dyDescent="0.2">
      <c r="A26" s="13" t="s">
        <v>8321</v>
      </c>
      <c r="B26" s="14"/>
      <c r="C26" s="14"/>
      <c r="D26" s="14"/>
      <c r="E26" s="14">
        <v>49</v>
      </c>
      <c r="F26" s="14">
        <v>49</v>
      </c>
    </row>
    <row r="27" spans="1:6" x14ac:dyDescent="0.2">
      <c r="A27" s="13" t="s">
        <v>8348</v>
      </c>
      <c r="B27" s="14"/>
      <c r="C27" s="14">
        <v>11</v>
      </c>
      <c r="D27" s="14"/>
      <c r="E27" s="14"/>
      <c r="F27" s="14">
        <v>11</v>
      </c>
    </row>
    <row r="28" spans="1:6" x14ac:dyDescent="0.2">
      <c r="A28" s="13" t="s">
        <v>8337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2">
      <c r="A29" s="13" t="s">
        <v>8343</v>
      </c>
      <c r="B29" s="14"/>
      <c r="C29" s="14">
        <v>13</v>
      </c>
      <c r="D29" s="14"/>
      <c r="E29" s="14"/>
      <c r="F29" s="14">
        <v>13</v>
      </c>
    </row>
    <row r="30" spans="1:6" x14ac:dyDescent="0.2">
      <c r="A30" s="13" t="s">
        <v>8316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2">
      <c r="A31" s="13" t="s">
        <v>8344</v>
      </c>
      <c r="B31" s="14"/>
      <c r="C31" s="14"/>
      <c r="D31" s="14"/>
      <c r="E31" s="14">
        <v>35</v>
      </c>
      <c r="F31" s="14">
        <v>35</v>
      </c>
    </row>
    <row r="32" spans="1:6" x14ac:dyDescent="0.2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3" t="s">
        <v>8351</v>
      </c>
      <c r="B33" s="14"/>
      <c r="C33" s="14">
        <v>14</v>
      </c>
      <c r="D33" s="14"/>
      <c r="E33" s="14"/>
      <c r="F33" s="14">
        <v>14</v>
      </c>
    </row>
    <row r="34" spans="1:6" x14ac:dyDescent="0.2">
      <c r="A34" s="13" t="s">
        <v>8324</v>
      </c>
      <c r="B34" s="14"/>
      <c r="C34" s="14"/>
      <c r="D34" s="14"/>
      <c r="E34" s="14">
        <v>240</v>
      </c>
      <c r="F34" s="14">
        <v>240</v>
      </c>
    </row>
    <row r="35" spans="1:6" x14ac:dyDescent="0.2">
      <c r="A35" s="13" t="s">
        <v>8311</v>
      </c>
      <c r="B35" s="14">
        <v>31</v>
      </c>
      <c r="C35" s="14"/>
      <c r="D35" s="14"/>
      <c r="E35" s="14"/>
      <c r="F35" s="14">
        <v>31</v>
      </c>
    </row>
    <row r="36" spans="1:6" x14ac:dyDescent="0.2">
      <c r="A36" s="13" t="s">
        <v>8310</v>
      </c>
      <c r="B36" s="14"/>
      <c r="C36" s="14"/>
      <c r="D36" s="14"/>
      <c r="E36" s="14">
        <v>48</v>
      </c>
      <c r="F36" s="14">
        <v>48</v>
      </c>
    </row>
    <row r="37" spans="1:6" x14ac:dyDescent="0.2">
      <c r="A37" s="13" t="s">
        <v>8350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2">
      <c r="A38" s="13" t="s">
        <v>8353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2">
      <c r="A39" s="13" t="s">
        <v>8355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2">
      <c r="A40" s="13" t="s">
        <v>8349</v>
      </c>
      <c r="B40" s="14"/>
      <c r="C40" s="14"/>
      <c r="D40" s="14"/>
      <c r="E40" s="14">
        <v>52</v>
      </c>
      <c r="F40" s="14">
        <v>52</v>
      </c>
    </row>
    <row r="41" spans="1:6" x14ac:dyDescent="0.2">
      <c r="A41" s="13" t="s">
        <v>8309</v>
      </c>
      <c r="B41" s="14"/>
      <c r="C41" s="14"/>
      <c r="D41" s="14"/>
      <c r="E41" s="14">
        <v>49</v>
      </c>
      <c r="F41" s="14">
        <v>49</v>
      </c>
    </row>
    <row r="42" spans="1:6" x14ac:dyDescent="0.2">
      <c r="A42" s="13" t="s">
        <v>8339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2">
      <c r="A43" s="13" t="s">
        <v>8332</v>
      </c>
      <c r="B43" s="14"/>
      <c r="C43" s="14">
        <v>73</v>
      </c>
      <c r="D43" s="14"/>
      <c r="E43" s="14"/>
      <c r="F43" s="14">
        <v>73</v>
      </c>
    </row>
    <row r="44" spans="1:6" x14ac:dyDescent="0.2">
      <c r="A44" s="13" t="s">
        <v>8319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2">
      <c r="A45" s="13" t="s">
        <v>8318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2">
      <c r="A46" s="13" t="s">
        <v>8338</v>
      </c>
      <c r="B46" s="14">
        <v>19</v>
      </c>
      <c r="C46" s="14"/>
      <c r="D46" s="14"/>
      <c r="E46" s="14"/>
      <c r="F46" s="14">
        <v>19</v>
      </c>
    </row>
    <row r="47" spans="1:6" x14ac:dyDescent="0.2">
      <c r="A47" s="13" t="s">
        <v>8361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B476-C96C-CD47-805D-EF8413E5192C}">
  <dimension ref="A1:F6"/>
  <sheetViews>
    <sheetView workbookViewId="0">
      <selection activeCell="F1" sqref="F1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5.1640625" bestFit="1" customWidth="1"/>
    <col min="5" max="5" width="14.1640625" bestFit="1" customWidth="1"/>
    <col min="6" max="6" width="15" bestFit="1" customWidth="1"/>
  </cols>
  <sheetData>
    <row r="1" spans="1:6" x14ac:dyDescent="0.2">
      <c r="A1" t="s">
        <v>8380</v>
      </c>
      <c r="B1" t="s">
        <v>4110</v>
      </c>
      <c r="C1" t="s">
        <v>8383</v>
      </c>
      <c r="D1" t="s">
        <v>8384</v>
      </c>
      <c r="E1" t="s">
        <v>8385</v>
      </c>
      <c r="F1" t="s">
        <v>8386</v>
      </c>
    </row>
    <row r="2" spans="1:6" x14ac:dyDescent="0.2">
      <c r="A2" t="s">
        <v>8381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8382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FA04D-B85C-E144-9C47-77E7436647F2}">
  <dimension ref="A1:T413"/>
  <sheetViews>
    <sheetView topLeftCell="A412" workbookViewId="0">
      <selection activeCell="A2" sqref="A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s="11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s="11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s="11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s="11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s="11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s="11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s="11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s="11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s="11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s="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s="11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s="11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s="11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s="11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s="11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s="11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s="11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s="11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s="11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s="1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s="11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s="11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s="11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s="11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s="11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s="11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s="11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s="11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s="11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s="1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s="11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s="11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s="11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s="11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s="11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s="11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s="11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s="11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s="11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s="1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s="11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s="11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s="11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s="11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s="11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s="11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s="11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s="11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s="11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s="1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s="11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s="11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s="11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s="11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s="11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s="11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s="11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s="11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s="11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s="1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s="11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s="11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s="11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s="11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s="11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s="11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s="11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s="11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s="11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s="1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s="11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s="11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s="11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s="11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s="11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s="11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s="11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s="11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s="11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s="1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s="11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s="11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s="11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s="11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s="11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s="11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s="11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s="11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s="11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s="1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s="11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s="11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s="11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s="11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s="11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s="11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s="11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s="11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s="11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s="1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s="11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s="11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s="11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s="11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s="11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s="11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s="11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s="11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s="11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s="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s="11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s="11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s="11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s="11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s="11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s="11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s="11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s="11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s="11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s="1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s="11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s="11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s="11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s="11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s="11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s="11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s="11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s="11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s="11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s="1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s="11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s="11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s="11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s="11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s="11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s="11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s="11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s="11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s="11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s="1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s="11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s="11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s="11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s="11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s="11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s="11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s="11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s="11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s="11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s="1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s="11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s="11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s="11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s="11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s="11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s="11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s="11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s="11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s="11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s="1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s="11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s="11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s="11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s="11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s="11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s="11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s="11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s="11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s="11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s="1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s="11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s="11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s="11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s="11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s="11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s="11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s="11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s="11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s="11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s="1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s="11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s="11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s="11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s="11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s="11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s="11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s="11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s="11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s="11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s="1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s="11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s="11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s="11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s="11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s="11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s="11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s="11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s="11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s="11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s="1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s="11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s="11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s="11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s="11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s="11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s="11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s="11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s="11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s="11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s="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s="11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s="11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s="11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s="11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s="11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s="11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s="11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s="11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s="11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s="1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s="11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s="11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s="11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s="11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s="11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s="11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s="11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s="11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s="11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s="1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s="11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s="11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s="11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s="11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s="11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s="11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s="11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s="11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s="11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s="1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s="11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s="11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s="11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s="11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s="11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s="11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s="11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s="11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s="11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s="1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s="11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s="11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s="11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s="11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s="11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s="11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s="11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s="11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s="11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s="1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s="11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s="11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s="11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s="11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s="11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s="11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s="11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s="11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s="11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s="1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s="11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s="11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s="11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s="11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s="11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s="11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s="11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s="11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s="11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s="1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s="11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s="11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s="11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s="11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s="11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s="11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s="11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s="11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s="11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s="1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s="11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s="11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s="11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s="11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s="11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s="11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s="11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s="11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s="11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s="1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s="11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s="11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s="11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s="11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s="11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s="11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s="11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s="11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s="11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s="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s="11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s="11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s="11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s="11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s="11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s="11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s="11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s="11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s="11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s="1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s="11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s="11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s="11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s="11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s="11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s="11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s="11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s="11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s="11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s="1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s="11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s="11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s="11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s="11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s="11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s="11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s="11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s="11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s="11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s="1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s="11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s="11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s="11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s="11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s="11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s="11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s="11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s="11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s="11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s="1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s="11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s="11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s="11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s="11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s="11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s="11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s="11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s="11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s="11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s="1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s="11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s="11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s="11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s="11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s="11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s="11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s="11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s="11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s="11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s="1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s="11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s="11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s="11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s="11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s="11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s="11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s="11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s="11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s="11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s="1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s="11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s="11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s="11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s="11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s="11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s="11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s="11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s="11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s="11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s="1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s="11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s="11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s="11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s="11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s="11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s="11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s="11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s="11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s="11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s="1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s="11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s="11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s="11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s="11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s="11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s="11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s="11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s="11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s="11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s="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s="11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s="11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theme="5" tint="-0.249977111117893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AB685-8D6E-5F43-ACF3-248A5171552E}">
  <dimension ref="A1:T251"/>
  <sheetViews>
    <sheetView topLeftCell="A250" workbookViewId="0">
      <selection activeCell="F1" sqref="F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s="11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s="11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s="11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s="11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s="11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s="11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s="11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s="11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s="11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s="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s="11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s="11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s="11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s="11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s="11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s="11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s="11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s="11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s="11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s="1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s="11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s="11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s="11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s="11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s="11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s="11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s="11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s="11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s="11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s="1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s="11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s="11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s="11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s="11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s="11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s="11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s="11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s="11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s="11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s="1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s="11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s="11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s="11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s="11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s="11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s="11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s="11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s="11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s="11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s="1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s="11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s="11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s="11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s="11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s="11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s="11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s="11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s="11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s="11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s="1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s="11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s="11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s="11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s="11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s="11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s="11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s="11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s="11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s="11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s="1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s="11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s="11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s="11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s="11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s="11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s="11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s="11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s="11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s="11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s="1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s="11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s="11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s="11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s="11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s="11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s="11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s="11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s="11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s="11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s="1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s="11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s="11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s="11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s="11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s="11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s="11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s="11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s="11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s="11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s="1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s="11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s="11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s="11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s="11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s="11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s="11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s="11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s="11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s="11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s="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s="11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s="11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s="11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s="11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s="11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s="11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s="11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s="11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s="11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s="1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s="11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s="11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s="11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s="11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s="11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s="11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s="11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s="11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s="11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s="1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s="11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s="11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s="11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s="11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s="11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s="11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s="11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s="11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s="11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s="1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s="11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s="11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s="11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s="11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s="11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s="11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s="11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s="11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s="11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s="1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s="11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s="11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s="11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s="11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s="11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s="11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s="11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s="11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s="11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s="1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s="11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s="11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s="11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s="11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s="11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s="11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s="11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s="11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s="11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s="1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s="11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s="11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s="11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s="11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s="11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s="11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s="11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s="11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s="11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s="1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s="11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s="11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s="11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s="11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s="11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s="11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s="11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s="11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s="11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s="1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s="11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s="11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s="11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s="11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s="11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s="11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s="11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s="11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s="11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s="1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s="11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s="11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s="11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s="11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s="11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s="11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s="11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s="11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s="11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s="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s="11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s="11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s="11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s="11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s="11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s="11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s="11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s="11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s="11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s="1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s="11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s="11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s="11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s="11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s="11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s="11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s="11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s="11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s="11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s="1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s="11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s="11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s="11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s="11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s="11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s="11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s="11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s="11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s="11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s="1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s="11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s="11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s="11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s="11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s="11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s="11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s="11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s="11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s="11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s="1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theme="5" tint="-0.249977111117893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F2B0B-4A93-1E4A-974C-F963B87BD6D2}">
  <dimension ref="A1:C14"/>
  <sheetViews>
    <sheetView zoomScale="130" zoomScaleNormal="130" workbookViewId="0">
      <selection activeCell="C11" sqref="C11"/>
    </sheetView>
  </sheetViews>
  <sheetFormatPr baseColWidth="10" defaultRowHeight="15" x14ac:dyDescent="0.2"/>
  <cols>
    <col min="1" max="1" width="21.5" bestFit="1" customWidth="1"/>
    <col min="3" max="3" width="11.1640625" bestFit="1" customWidth="1"/>
  </cols>
  <sheetData>
    <row r="1" spans="1:3" x14ac:dyDescent="0.2">
      <c r="B1" t="s">
        <v>8391</v>
      </c>
      <c r="C1" t="s">
        <v>8392</v>
      </c>
    </row>
    <row r="2" spans="1:3" x14ac:dyDescent="0.2">
      <c r="A2" t="s">
        <v>8387</v>
      </c>
      <c r="B2" s="17">
        <f>AVERAGE('Successful US Kickstarters'!D2:D413)</f>
        <v>5048.8786407766993</v>
      </c>
      <c r="C2" s="17">
        <f>AVERAGE('Failed US Kickstarters'!D2:D251)</f>
        <v>10554.212</v>
      </c>
    </row>
    <row r="3" spans="1:3" x14ac:dyDescent="0.2">
      <c r="A3" t="s">
        <v>8388</v>
      </c>
      <c r="B3" s="17">
        <f>MEDIAN('Successful US Kickstarters'!D2:D413)</f>
        <v>3000</v>
      </c>
      <c r="C3" s="17">
        <f>MEDIAN('Failed US Kickstarters'!D2:D251)</f>
        <v>5000</v>
      </c>
    </row>
    <row r="4" spans="1:3" x14ac:dyDescent="0.2">
      <c r="A4" t="s">
        <v>8393</v>
      </c>
      <c r="B4" s="17">
        <f>_xlfn.STDEV.P('Successful US Kickstarters'!D2:D413)</f>
        <v>7748.7537726373303</v>
      </c>
      <c r="C4" s="17">
        <f>_xlfn.STDEV.P('Failed US Kickstarters'!D2:D251)</f>
        <v>21967.731061515115</v>
      </c>
    </row>
    <row r="5" spans="1:3" x14ac:dyDescent="0.2">
      <c r="A5" t="s">
        <v>8394</v>
      </c>
      <c r="B5" s="17">
        <f>_xlfn.QUARTILE.EXC('Successful US Kickstarters'!D2:D413,3)</f>
        <v>5000</v>
      </c>
      <c r="C5" s="17">
        <f>_xlfn.QUARTILE.EXC('Failed US Kickstarters'!D2:D251,3)</f>
        <v>10000</v>
      </c>
    </row>
    <row r="6" spans="1:3" x14ac:dyDescent="0.2">
      <c r="A6" t="s">
        <v>8395</v>
      </c>
      <c r="B6" s="17">
        <f>_xlfn.QUARTILE.EXC('Successful US Kickstarters'!D2:D413,1)</f>
        <v>1500</v>
      </c>
      <c r="C6" s="17">
        <f>_xlfn.QUARTILE.EXC('Failed US Kickstarters'!D2:D251,1)</f>
        <v>2000</v>
      </c>
    </row>
    <row r="7" spans="1:3" x14ac:dyDescent="0.2">
      <c r="A7" t="s">
        <v>8396</v>
      </c>
      <c r="B7" s="17">
        <f>B5-B6</f>
        <v>3500</v>
      </c>
      <c r="C7" s="17">
        <f>C5-C6</f>
        <v>8000</v>
      </c>
    </row>
    <row r="8" spans="1:3" x14ac:dyDescent="0.2">
      <c r="B8" s="17"/>
      <c r="C8" s="17"/>
    </row>
    <row r="9" spans="1:3" x14ac:dyDescent="0.2">
      <c r="A9" t="s">
        <v>8389</v>
      </c>
      <c r="B9" s="17">
        <f>AVERAGE('Successful US Kickstarters'!E2:E413)</f>
        <v>5601.5458009708727</v>
      </c>
      <c r="C9" s="17">
        <f>AVERAGE('Failed US Kickstarters'!E2:E251)</f>
        <v>558.65484000000004</v>
      </c>
    </row>
    <row r="10" spans="1:3" x14ac:dyDescent="0.2">
      <c r="A10" t="s">
        <v>8390</v>
      </c>
      <c r="B10" s="17">
        <f>MEDIAN('Successful US Kickstarters'!E2:E413)</f>
        <v>3167.5</v>
      </c>
      <c r="C10" s="17">
        <f>MEDIAN('Failed US Kickstarters'!E2:E251)</f>
        <v>103</v>
      </c>
    </row>
    <row r="11" spans="1:3" x14ac:dyDescent="0.2">
      <c r="A11" t="s">
        <v>8397</v>
      </c>
      <c r="B11" s="17">
        <f>_xlfn.STDEV.P('Successful US Kickstarters'!E2:E413)</f>
        <v>8334.5731699164608</v>
      </c>
      <c r="C11" s="17">
        <f>_xlfn.STDEV.P('Failed US Kickstarters'!E2:E251)</f>
        <v>1330.5230280400915</v>
      </c>
    </row>
    <row r="12" spans="1:3" x14ac:dyDescent="0.2">
      <c r="A12" t="s">
        <v>8398</v>
      </c>
      <c r="B12" s="17">
        <f>_xlfn.QUARTILE.EXC('Successful US Kickstarters'!E2:E413,3)</f>
        <v>5699</v>
      </c>
      <c r="C12" s="17">
        <f>_xlfn.QUARTILE.EXC('Failed US Kickstarters'!E2:E251,3)</f>
        <v>501</v>
      </c>
    </row>
    <row r="13" spans="1:3" x14ac:dyDescent="0.2">
      <c r="A13" t="s">
        <v>8399</v>
      </c>
      <c r="B13" s="17">
        <f>_xlfn.QUARTILE.EXC('Successful US Kickstarters'!E2:E413,1)</f>
        <v>1716.5074999999999</v>
      </c>
      <c r="C13" s="17">
        <f>_xlfn.QUARTILE.EXC('Failed US Kickstarters'!E2:E251,1)</f>
        <v>9.25</v>
      </c>
    </row>
    <row r="14" spans="1:3" x14ac:dyDescent="0.2">
      <c r="A14" t="s">
        <v>8400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Launched Date</vt:lpstr>
      <vt:lpstr>Kickstarter</vt:lpstr>
      <vt:lpstr>Subcategory Statistics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Joaquin Leyva</cp:lastModifiedBy>
  <dcterms:created xsi:type="dcterms:W3CDTF">2017-04-20T15:17:24Z</dcterms:created>
  <dcterms:modified xsi:type="dcterms:W3CDTF">2022-03-24T05:48:13Z</dcterms:modified>
</cp:coreProperties>
</file>