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Rodrigo Oliveira\Desktop\Rodrigo\Economia UFC\tcc\docs\"/>
    </mc:Choice>
  </mc:AlternateContent>
  <xr:revisionPtr revIDLastSave="0" documentId="13_ncr:1_{5F56409C-97E2-4FE3-969F-21A6940B9B58}" xr6:coauthVersionLast="45" xr6:coauthVersionMax="45" xr10:uidLastSave="{00000000-0000-0000-0000-000000000000}"/>
  <bookViews>
    <workbookView xWindow="10245" yWindow="0" windowWidth="10245" windowHeight="10920" xr2:uid="{00000000-000D-0000-FFFF-FFFF00000000}"/>
  </bookViews>
  <sheets>
    <sheet name="Plan1" sheetId="1" r:id="rId1"/>
    <sheet name="2006" sheetId="2" r:id="rId2"/>
    <sheet name="2007" sheetId="3" r:id="rId3"/>
    <sheet name="2008" sheetId="4" r:id="rId4"/>
    <sheet name="2009" sheetId="5" r:id="rId5"/>
    <sheet name="2010" sheetId="6" r:id="rId6"/>
    <sheet name="2011" sheetId="7" r:id="rId7"/>
    <sheet name="2012" sheetId="8" r:id="rId8"/>
    <sheet name="2013" sheetId="9" r:id="rId9"/>
    <sheet name="2014" sheetId="10" r:id="rId10"/>
    <sheet name="2015" sheetId="11" r:id="rId11"/>
    <sheet name="2016" sheetId="12" r:id="rId12"/>
    <sheet name="2017" sheetId="13" r:id="rId13"/>
    <sheet name="2018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<sst xmlns="http://schemas.openxmlformats.org/spreadsheetml/2006/main" count="688" uniqueCount="93">
  <si>
    <t>CLUBES</t>
  </si>
  <si>
    <t>Atletico MG</t>
  </si>
  <si>
    <t>Atletico PR</t>
  </si>
  <si>
    <t>America MG</t>
  </si>
  <si>
    <t>Palmeiras</t>
  </si>
  <si>
    <t>São Paulo</t>
  </si>
  <si>
    <t>Santos</t>
  </si>
  <si>
    <t>Corinthians</t>
  </si>
  <si>
    <t>Flamengo</t>
  </si>
  <si>
    <t>Vasco</t>
  </si>
  <si>
    <t>Botafogo</t>
  </si>
  <si>
    <t>Fluminense</t>
  </si>
  <si>
    <t>Internacional</t>
  </si>
  <si>
    <t>Grêmio</t>
  </si>
  <si>
    <t>Coritiba</t>
  </si>
  <si>
    <t>Guarani</t>
  </si>
  <si>
    <t xml:space="preserve">Fortaleza </t>
  </si>
  <si>
    <t>Ceará</t>
  </si>
  <si>
    <t>Cruzeiro</t>
  </si>
  <si>
    <t>Sport</t>
  </si>
  <si>
    <t>Bahia</t>
  </si>
  <si>
    <t>Vitoria</t>
  </si>
  <si>
    <t>Chapecoense</t>
  </si>
  <si>
    <t>Goias</t>
  </si>
  <si>
    <t>Portuguesa</t>
  </si>
  <si>
    <t>Paraná</t>
  </si>
  <si>
    <t>Figueirense</t>
  </si>
  <si>
    <t>Juventude</t>
  </si>
  <si>
    <t>São caetano</t>
  </si>
  <si>
    <t>Santa Cruz</t>
  </si>
  <si>
    <t>Nautico</t>
  </si>
  <si>
    <t>America RN</t>
  </si>
  <si>
    <t>ipatinga</t>
  </si>
  <si>
    <t>Avai</t>
  </si>
  <si>
    <t>Barueri</t>
  </si>
  <si>
    <t>Santo André</t>
  </si>
  <si>
    <t>Atletico GO</t>
  </si>
  <si>
    <t>criciuma</t>
  </si>
  <si>
    <t>Ponte preta</t>
  </si>
  <si>
    <t>Joinvile</t>
  </si>
  <si>
    <t>PART. SERIE A</t>
  </si>
  <si>
    <t>part. Internacional</t>
  </si>
  <si>
    <t>PONTOS GANHOS SA</t>
  </si>
  <si>
    <t>GOLS PROPRIOS SA</t>
  </si>
  <si>
    <t>Saldo de GOLS AS</t>
  </si>
  <si>
    <t>VITORIAS AS</t>
  </si>
  <si>
    <t>TITULOS SA</t>
  </si>
  <si>
    <t>385PTS</t>
  </si>
  <si>
    <t>105 pts</t>
  </si>
  <si>
    <t>17pts</t>
  </si>
  <si>
    <t>155pts</t>
  </si>
  <si>
    <t>682pts</t>
  </si>
  <si>
    <t>630 pts</t>
  </si>
  <si>
    <t>216pts</t>
  </si>
  <si>
    <t>276pts</t>
  </si>
  <si>
    <t>77pts</t>
  </si>
  <si>
    <t>634pts</t>
  </si>
  <si>
    <t>130pts</t>
  </si>
  <si>
    <t>240pts</t>
  </si>
  <si>
    <t>716pts</t>
  </si>
  <si>
    <t xml:space="preserve">431pts </t>
  </si>
  <si>
    <t xml:space="preserve">78pts </t>
  </si>
  <si>
    <t>778pts</t>
  </si>
  <si>
    <t>744pts</t>
  </si>
  <si>
    <t>369pts</t>
  </si>
  <si>
    <t>704pts</t>
  </si>
  <si>
    <t>38pts</t>
  </si>
  <si>
    <t>809pts</t>
  </si>
  <si>
    <t>37pts</t>
  </si>
  <si>
    <t>701pts</t>
  </si>
  <si>
    <t>35pts</t>
  </si>
  <si>
    <t>31pts</t>
  </si>
  <si>
    <t>88pts</t>
  </si>
  <si>
    <t>197pts</t>
  </si>
  <si>
    <t>679pts</t>
  </si>
  <si>
    <t>124pts</t>
  </si>
  <si>
    <t>264pts</t>
  </si>
  <si>
    <t>128pts</t>
  </si>
  <si>
    <t>59pts</t>
  </si>
  <si>
    <t>41pts</t>
  </si>
  <si>
    <t>734pts</t>
  </si>
  <si>
    <t>36pts</t>
  </si>
  <si>
    <t>822pts</t>
  </si>
  <si>
    <t>420pts</t>
  </si>
  <si>
    <t>513pts</t>
  </si>
  <si>
    <t>364pts</t>
  </si>
  <si>
    <t>VALOR COTAS DE TV R$(milhoes)</t>
  </si>
  <si>
    <t>VALOR COTAS DE TV media (em milhoes)</t>
  </si>
  <si>
    <t>capital =1\interior = 0</t>
  </si>
  <si>
    <t>região (su,se=1, resto br=0)</t>
  </si>
  <si>
    <t>cotas de TV</t>
  </si>
  <si>
    <t>pontos</t>
  </si>
  <si>
    <t>gols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</si>
</sst>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workbookViewId="0">
      <selection activeCell="J1" sqref="J1:J40"/>
    </sheetView>
  </sheetViews>
  <sheetFormatPr defaultRowHeight="15" x14ac:dyDescent="0.25"/>
  <cols>
    <col min="1" max="1" width="22" customWidth="1"/>
    <col min="2" max="2" width="29.7109375" customWidth="1"/>
    <col min="3" max="3" width="13.140625" customWidth="1"/>
    <col min="4" max="4" width="11.28515625" customWidth="1"/>
    <col min="5" max="5" width="25.42578125" customWidth="1"/>
    <col min="6" max="6" width="19.140625" customWidth="1"/>
    <col min="7" max="7" width="17.28515625" customWidth="1"/>
    <col min="8" max="8" width="16.42578125" customWidth="1"/>
    <col min="9" max="9" width="12" customWidth="1"/>
    <col min="10" max="10" width="13" customWidth="1"/>
    <col min="11" max="11" width="11.5703125" customWidth="1"/>
    <col min="12" max="12" width="17" customWidth="1"/>
  </cols>
  <sheetData>
    <row r="1" spans="1:12" x14ac:dyDescent="0.25">
      <c r="A1" s="1" t="s">
        <v>0</v>
      </c>
      <c r="B1" t="s">
        <v>86</v>
      </c>
      <c r="C1" t="s">
        <v>89</v>
      </c>
      <c r="D1" t="s">
        <v>88</v>
      </c>
      <c r="E1" t="s">
        <v>87</v>
      </c>
      <c r="F1" t="s">
        <v>42</v>
      </c>
      <c r="G1" t="s">
        <v>43</v>
      </c>
      <c r="H1" t="s">
        <v>44</v>
      </c>
      <c r="I1" t="s">
        <v>45</v>
      </c>
      <c r="J1" t="s">
        <v>40</v>
      </c>
      <c r="K1" t="s">
        <v>46</v>
      </c>
      <c r="L1" t="s">
        <v>41</v>
      </c>
    </row>
    <row r="2" spans="1:12" x14ac:dyDescent="0.25">
      <c r="A2" t="s">
        <v>3</v>
      </c>
      <c r="B2">
        <v>79.3</v>
      </c>
      <c r="C2">
        <v>1</v>
      </c>
      <c r="D2">
        <v>1</v>
      </c>
      <c r="E2" s="4">
        <v>6.1</v>
      </c>
      <c r="F2" s="3" t="s">
        <v>48</v>
      </c>
      <c r="G2">
        <v>104</v>
      </c>
      <c r="H2">
        <v>-70</v>
      </c>
      <c r="I2">
        <v>25</v>
      </c>
      <c r="J2">
        <v>3</v>
      </c>
      <c r="K2">
        <v>0</v>
      </c>
      <c r="L2">
        <v>0</v>
      </c>
    </row>
    <row r="3" spans="1:12" x14ac:dyDescent="0.25">
      <c r="A3" t="s">
        <v>31</v>
      </c>
      <c r="B3">
        <v>32.86</v>
      </c>
      <c r="C3">
        <v>0</v>
      </c>
      <c r="D3">
        <v>1</v>
      </c>
      <c r="E3" s="4">
        <v>2.52</v>
      </c>
      <c r="F3" s="3" t="s">
        <v>49</v>
      </c>
      <c r="G3">
        <v>24</v>
      </c>
      <c r="H3">
        <v>-56</v>
      </c>
      <c r="I3">
        <v>4</v>
      </c>
      <c r="J3">
        <v>1</v>
      </c>
      <c r="K3">
        <v>0</v>
      </c>
      <c r="L3">
        <v>0</v>
      </c>
    </row>
    <row r="4" spans="1:12" x14ac:dyDescent="0.25">
      <c r="A4" t="s">
        <v>36</v>
      </c>
      <c r="B4">
        <v>90.94</v>
      </c>
      <c r="C4">
        <v>0</v>
      </c>
      <c r="D4">
        <v>1</v>
      </c>
      <c r="E4" s="4">
        <v>6.99</v>
      </c>
      <c r="F4" s="3" t="s">
        <v>50</v>
      </c>
      <c r="G4">
        <v>176</v>
      </c>
      <c r="H4">
        <v>-49</v>
      </c>
      <c r="I4">
        <v>39</v>
      </c>
      <c r="J4">
        <v>4</v>
      </c>
      <c r="K4">
        <v>0</v>
      </c>
      <c r="L4">
        <v>1</v>
      </c>
    </row>
    <row r="5" spans="1:12" x14ac:dyDescent="0.25">
      <c r="A5" t="s">
        <v>1</v>
      </c>
      <c r="B5">
        <v>582.64</v>
      </c>
      <c r="C5">
        <v>1</v>
      </c>
      <c r="D5">
        <v>1</v>
      </c>
      <c r="E5" s="4">
        <f>582.64/13</f>
        <v>44.818461538461534</v>
      </c>
      <c r="F5" s="3" t="s">
        <v>51</v>
      </c>
      <c r="G5">
        <v>668</v>
      </c>
      <c r="H5">
        <v>74</v>
      </c>
      <c r="I5">
        <v>190</v>
      </c>
      <c r="J5">
        <v>12</v>
      </c>
      <c r="K5">
        <v>0</v>
      </c>
      <c r="L5">
        <v>10</v>
      </c>
    </row>
    <row r="6" spans="1:12" x14ac:dyDescent="0.25">
      <c r="A6" t="s">
        <v>2</v>
      </c>
      <c r="B6">
        <v>355.27</v>
      </c>
      <c r="C6">
        <v>1</v>
      </c>
      <c r="D6">
        <v>1</v>
      </c>
      <c r="E6" s="4">
        <f>355.27/13</f>
        <v>27.328461538461536</v>
      </c>
      <c r="F6" s="3" t="s">
        <v>52</v>
      </c>
      <c r="G6">
        <v>566</v>
      </c>
      <c r="H6">
        <v>1</v>
      </c>
      <c r="I6">
        <v>174</v>
      </c>
      <c r="J6">
        <v>12</v>
      </c>
      <c r="K6">
        <v>0</v>
      </c>
      <c r="L6">
        <v>9</v>
      </c>
    </row>
    <row r="7" spans="1:12" x14ac:dyDescent="0.25">
      <c r="A7" t="s">
        <v>33</v>
      </c>
      <c r="B7">
        <v>99.96</v>
      </c>
      <c r="C7">
        <v>1</v>
      </c>
      <c r="D7">
        <v>1</v>
      </c>
      <c r="E7" s="4">
        <f>99.96/13</f>
        <v>7.6892307692307691</v>
      </c>
      <c r="F7" s="3" t="s">
        <v>53</v>
      </c>
      <c r="G7">
        <v>222</v>
      </c>
      <c r="H7">
        <v>-71</v>
      </c>
      <c r="I7">
        <v>54</v>
      </c>
      <c r="J7">
        <v>5</v>
      </c>
      <c r="K7">
        <v>0</v>
      </c>
      <c r="L7">
        <v>1</v>
      </c>
    </row>
    <row r="8" spans="1:12" x14ac:dyDescent="0.25">
      <c r="A8" t="s">
        <v>20</v>
      </c>
      <c r="B8">
        <v>306.12</v>
      </c>
      <c r="C8">
        <v>0</v>
      </c>
      <c r="D8">
        <v>1</v>
      </c>
      <c r="E8" s="4">
        <f>306.12/13</f>
        <v>23.547692307692309</v>
      </c>
      <c r="F8" s="3" t="s">
        <v>54</v>
      </c>
      <c r="G8">
        <v>237</v>
      </c>
      <c r="H8">
        <v>-30</v>
      </c>
      <c r="I8">
        <v>68</v>
      </c>
      <c r="J8">
        <v>6</v>
      </c>
      <c r="K8">
        <v>0</v>
      </c>
      <c r="L8">
        <v>5</v>
      </c>
    </row>
    <row r="9" spans="1:12" x14ac:dyDescent="0.25">
      <c r="A9" t="s">
        <v>34</v>
      </c>
      <c r="B9">
        <v>31.36</v>
      </c>
      <c r="C9">
        <v>1</v>
      </c>
      <c r="D9">
        <v>0</v>
      </c>
      <c r="E9" s="4">
        <f>31.36/13</f>
        <v>2.4123076923076923</v>
      </c>
      <c r="F9" s="3" t="s">
        <v>55</v>
      </c>
      <c r="G9">
        <v>98</v>
      </c>
      <c r="H9">
        <v>-18</v>
      </c>
      <c r="I9">
        <v>19</v>
      </c>
      <c r="J9">
        <v>2</v>
      </c>
      <c r="K9">
        <v>0</v>
      </c>
      <c r="L9">
        <v>1</v>
      </c>
    </row>
    <row r="10" spans="1:12" x14ac:dyDescent="0.25">
      <c r="A10" t="s">
        <v>10</v>
      </c>
      <c r="B10">
        <v>584.49</v>
      </c>
      <c r="C10">
        <v>1</v>
      </c>
      <c r="D10">
        <v>1</v>
      </c>
      <c r="E10" s="4">
        <f>584.49/13</f>
        <v>44.96076923076923</v>
      </c>
      <c r="F10" s="3" t="s">
        <v>56</v>
      </c>
      <c r="G10">
        <v>595</v>
      </c>
      <c r="H10">
        <v>28</v>
      </c>
      <c r="I10">
        <v>168</v>
      </c>
      <c r="J10">
        <v>12</v>
      </c>
      <c r="K10">
        <v>0</v>
      </c>
      <c r="L10">
        <v>9</v>
      </c>
    </row>
    <row r="11" spans="1:12" x14ac:dyDescent="0.25">
      <c r="A11" t="s">
        <v>17</v>
      </c>
      <c r="B11">
        <v>76</v>
      </c>
      <c r="C11">
        <v>0</v>
      </c>
      <c r="D11">
        <v>1</v>
      </c>
      <c r="E11" s="4">
        <f>76/13</f>
        <v>5.8461538461538458</v>
      </c>
      <c r="F11" s="3" t="s">
        <v>57</v>
      </c>
      <c r="G11">
        <v>114</v>
      </c>
      <c r="H11">
        <v>-32</v>
      </c>
      <c r="I11">
        <v>30</v>
      </c>
      <c r="J11">
        <v>3</v>
      </c>
      <c r="K11">
        <v>0</v>
      </c>
      <c r="L11">
        <v>1</v>
      </c>
    </row>
    <row r="12" spans="1:12" x14ac:dyDescent="0.25">
      <c r="A12" t="s">
        <v>22</v>
      </c>
      <c r="B12">
        <v>118.49</v>
      </c>
      <c r="C12">
        <v>1</v>
      </c>
      <c r="D12">
        <v>0</v>
      </c>
      <c r="E12" s="4">
        <f>118.49/13</f>
        <v>9.1146153846153837</v>
      </c>
      <c r="F12" s="3" t="s">
        <v>58</v>
      </c>
      <c r="G12">
        <v>203</v>
      </c>
      <c r="H12">
        <v>-37</v>
      </c>
      <c r="I12">
        <v>62</v>
      </c>
      <c r="J12">
        <v>5</v>
      </c>
      <c r="K12">
        <v>0</v>
      </c>
      <c r="L12">
        <v>4</v>
      </c>
    </row>
    <row r="13" spans="1:12" x14ac:dyDescent="0.25">
      <c r="A13" t="s">
        <v>7</v>
      </c>
      <c r="B13" s="2">
        <v>1364.82</v>
      </c>
      <c r="C13" s="2">
        <v>1</v>
      </c>
      <c r="D13" s="2">
        <v>1</v>
      </c>
      <c r="E13" s="4">
        <f>1365/13</f>
        <v>105</v>
      </c>
      <c r="F13" s="3" t="s">
        <v>59</v>
      </c>
      <c r="G13">
        <v>579</v>
      </c>
      <c r="H13">
        <v>122</v>
      </c>
      <c r="I13">
        <v>195</v>
      </c>
      <c r="J13">
        <v>12</v>
      </c>
      <c r="K13">
        <v>3</v>
      </c>
      <c r="L13">
        <v>10</v>
      </c>
    </row>
    <row r="14" spans="1:12" x14ac:dyDescent="0.25">
      <c r="A14" t="s">
        <v>14</v>
      </c>
      <c r="B14">
        <v>334.69</v>
      </c>
      <c r="C14">
        <v>1</v>
      </c>
      <c r="D14">
        <v>0</v>
      </c>
      <c r="E14" s="4">
        <f>334.69/13</f>
        <v>25.745384615384616</v>
      </c>
      <c r="F14" s="3" t="s">
        <v>60</v>
      </c>
      <c r="G14">
        <v>451</v>
      </c>
      <c r="H14">
        <v>-27</v>
      </c>
      <c r="I14">
        <v>126</v>
      </c>
      <c r="J14">
        <v>9</v>
      </c>
      <c r="K14">
        <v>0</v>
      </c>
      <c r="L14">
        <v>4</v>
      </c>
    </row>
    <row r="15" spans="1:12" x14ac:dyDescent="0.25">
      <c r="A15" t="s">
        <v>37</v>
      </c>
      <c r="B15">
        <v>77.099999999999994</v>
      </c>
      <c r="C15">
        <v>1</v>
      </c>
      <c r="D15">
        <v>1</v>
      </c>
      <c r="E15" s="4">
        <f>77.1/13</f>
        <v>5.9307692307692301</v>
      </c>
      <c r="F15" s="3" t="s">
        <v>61</v>
      </c>
      <c r="G15">
        <v>77</v>
      </c>
      <c r="H15">
        <v>-42</v>
      </c>
      <c r="I15">
        <v>20</v>
      </c>
      <c r="J15">
        <v>2</v>
      </c>
      <c r="K15">
        <v>0</v>
      </c>
      <c r="L15">
        <v>2</v>
      </c>
    </row>
    <row r="16" spans="1:12" x14ac:dyDescent="0.25">
      <c r="A16" t="s">
        <v>18</v>
      </c>
      <c r="B16">
        <v>597.27</v>
      </c>
      <c r="C16">
        <v>1</v>
      </c>
      <c r="D16">
        <v>1</v>
      </c>
      <c r="E16" s="4">
        <f>597.27/13</f>
        <v>45.943846153846152</v>
      </c>
      <c r="F16" s="3" t="s">
        <v>62</v>
      </c>
      <c r="G16">
        <v>707</v>
      </c>
      <c r="H16">
        <v>135</v>
      </c>
      <c r="I16">
        <v>222</v>
      </c>
      <c r="J16">
        <v>13</v>
      </c>
      <c r="K16">
        <v>2</v>
      </c>
      <c r="L16">
        <v>10</v>
      </c>
    </row>
    <row r="17" spans="1:12" x14ac:dyDescent="0.25">
      <c r="A17" t="s">
        <v>26</v>
      </c>
      <c r="B17">
        <v>148.06</v>
      </c>
      <c r="C17">
        <v>1</v>
      </c>
      <c r="D17">
        <v>1</v>
      </c>
      <c r="E17" s="4">
        <f>148.06/13</f>
        <v>11.389230769230769</v>
      </c>
      <c r="F17" s="3" t="s">
        <v>64</v>
      </c>
      <c r="G17">
        <v>357</v>
      </c>
      <c r="H17">
        <v>-81</v>
      </c>
      <c r="I17">
        <v>94</v>
      </c>
      <c r="J17">
        <v>8</v>
      </c>
      <c r="K17">
        <v>0</v>
      </c>
      <c r="L17">
        <v>3</v>
      </c>
    </row>
    <row r="18" spans="1:12" x14ac:dyDescent="0.25">
      <c r="A18" t="s">
        <v>8</v>
      </c>
      <c r="B18" s="2">
        <v>1383.34</v>
      </c>
      <c r="C18" s="2">
        <v>1</v>
      </c>
      <c r="D18" s="2">
        <v>1</v>
      </c>
      <c r="E18" s="4">
        <f>1383/13</f>
        <v>106.38461538461539</v>
      </c>
      <c r="F18" s="3" t="s">
        <v>63</v>
      </c>
      <c r="G18">
        <v>657</v>
      </c>
      <c r="H18">
        <v>83</v>
      </c>
      <c r="I18">
        <v>202</v>
      </c>
      <c r="J18">
        <v>13</v>
      </c>
      <c r="K18">
        <v>1</v>
      </c>
      <c r="L18">
        <v>10</v>
      </c>
    </row>
    <row r="19" spans="1:12" x14ac:dyDescent="0.25">
      <c r="A19" t="s">
        <v>11</v>
      </c>
      <c r="B19">
        <v>597.27</v>
      </c>
      <c r="C19">
        <v>1</v>
      </c>
      <c r="D19">
        <v>1</v>
      </c>
      <c r="E19" s="4">
        <f>597.27/13</f>
        <v>45.943846153846152</v>
      </c>
      <c r="F19" s="3" t="s">
        <v>65</v>
      </c>
      <c r="G19">
        <v>657</v>
      </c>
      <c r="H19">
        <v>54</v>
      </c>
      <c r="I19">
        <v>190</v>
      </c>
      <c r="J19">
        <v>13</v>
      </c>
      <c r="K19">
        <v>2</v>
      </c>
      <c r="L19">
        <v>9</v>
      </c>
    </row>
    <row r="20" spans="1:12" x14ac:dyDescent="0.25">
      <c r="A20" t="s">
        <v>16</v>
      </c>
      <c r="B20">
        <v>19.21</v>
      </c>
      <c r="C20">
        <v>0</v>
      </c>
      <c r="D20">
        <v>1</v>
      </c>
      <c r="E20" s="4">
        <f>19.21/13</f>
        <v>1.4776923076923079</v>
      </c>
      <c r="F20" s="3" t="s">
        <v>66</v>
      </c>
      <c r="G20">
        <v>39</v>
      </c>
      <c r="H20">
        <v>-23</v>
      </c>
      <c r="I20">
        <v>8</v>
      </c>
      <c r="J20">
        <v>1</v>
      </c>
      <c r="K20">
        <v>0</v>
      </c>
      <c r="L20">
        <v>0</v>
      </c>
    </row>
    <row r="21" spans="1:12" x14ac:dyDescent="0.25">
      <c r="A21" t="s">
        <v>23</v>
      </c>
      <c r="B21">
        <v>351.9</v>
      </c>
      <c r="C21">
        <v>0</v>
      </c>
      <c r="D21">
        <v>1</v>
      </c>
      <c r="E21" s="4">
        <f>351.9/13</f>
        <v>27.069230769230767</v>
      </c>
      <c r="F21" s="3" t="s">
        <v>47</v>
      </c>
      <c r="G21">
        <v>399</v>
      </c>
      <c r="H21">
        <v>-25</v>
      </c>
      <c r="I21">
        <v>104</v>
      </c>
      <c r="J21">
        <v>8</v>
      </c>
      <c r="K21">
        <v>0</v>
      </c>
      <c r="L21">
        <v>6</v>
      </c>
    </row>
    <row r="22" spans="1:12" x14ac:dyDescent="0.25">
      <c r="A22" t="s">
        <v>13</v>
      </c>
      <c r="B22">
        <v>597.27</v>
      </c>
      <c r="C22">
        <v>1</v>
      </c>
      <c r="D22">
        <v>1</v>
      </c>
      <c r="E22" s="4">
        <f>597.27/13</f>
        <v>45.943846153846152</v>
      </c>
      <c r="F22" s="3" t="s">
        <v>67</v>
      </c>
      <c r="G22">
        <v>680</v>
      </c>
      <c r="H22">
        <v>180</v>
      </c>
      <c r="I22">
        <v>228</v>
      </c>
      <c r="J22">
        <v>13</v>
      </c>
      <c r="K22">
        <v>0</v>
      </c>
      <c r="L22">
        <v>11</v>
      </c>
    </row>
    <row r="23" spans="1:12" x14ac:dyDescent="0.25">
      <c r="A23" t="s">
        <v>15</v>
      </c>
      <c r="B23">
        <v>31.39</v>
      </c>
      <c r="C23">
        <v>1</v>
      </c>
      <c r="D23">
        <v>0</v>
      </c>
      <c r="E23" s="4">
        <f>31.39/13</f>
        <v>2.4146153846153848</v>
      </c>
      <c r="F23" s="3" t="s">
        <v>68</v>
      </c>
      <c r="G23">
        <v>33</v>
      </c>
      <c r="H23">
        <v>-20</v>
      </c>
      <c r="I23">
        <v>8</v>
      </c>
      <c r="J23">
        <v>1</v>
      </c>
      <c r="K23">
        <v>0</v>
      </c>
      <c r="L23">
        <v>0</v>
      </c>
    </row>
    <row r="24" spans="1:12" x14ac:dyDescent="0.25">
      <c r="A24" t="s">
        <v>12</v>
      </c>
      <c r="B24">
        <v>597.27</v>
      </c>
      <c r="C24">
        <v>1</v>
      </c>
      <c r="D24">
        <v>1</v>
      </c>
      <c r="E24" s="4">
        <f>597.27/13</f>
        <v>45.943846153846152</v>
      </c>
      <c r="F24" s="3" t="s">
        <v>69</v>
      </c>
      <c r="G24">
        <v>592</v>
      </c>
      <c r="H24">
        <v>96</v>
      </c>
      <c r="I24">
        <v>193</v>
      </c>
      <c r="J24">
        <v>12</v>
      </c>
      <c r="K24">
        <v>0</v>
      </c>
      <c r="L24">
        <v>9</v>
      </c>
    </row>
    <row r="25" spans="1:12" x14ac:dyDescent="0.25">
      <c r="A25" t="s">
        <v>32</v>
      </c>
      <c r="B25">
        <v>17.95</v>
      </c>
      <c r="C25">
        <v>1</v>
      </c>
      <c r="D25">
        <v>0</v>
      </c>
      <c r="E25" s="4">
        <f>17.95/13</f>
        <v>1.3807692307692307</v>
      </c>
      <c r="F25" s="3" t="s">
        <v>70</v>
      </c>
      <c r="G25">
        <v>37</v>
      </c>
      <c r="H25">
        <v>-30</v>
      </c>
      <c r="I25">
        <v>9</v>
      </c>
      <c r="J25">
        <v>1</v>
      </c>
      <c r="K25">
        <v>0</v>
      </c>
      <c r="L25">
        <v>0</v>
      </c>
    </row>
    <row r="26" spans="1:12" x14ac:dyDescent="0.25">
      <c r="A26" t="s">
        <v>39</v>
      </c>
      <c r="B26">
        <v>37.799999999999997</v>
      </c>
      <c r="C26">
        <v>1</v>
      </c>
      <c r="D26">
        <v>0</v>
      </c>
      <c r="E26" s="4">
        <f>37.8/13</f>
        <v>2.9076923076923076</v>
      </c>
      <c r="F26" s="3" t="s">
        <v>71</v>
      </c>
      <c r="G26">
        <v>26</v>
      </c>
      <c r="H26">
        <v>-22</v>
      </c>
      <c r="I26">
        <v>7</v>
      </c>
      <c r="J26">
        <v>1</v>
      </c>
      <c r="K26">
        <v>0</v>
      </c>
      <c r="L26">
        <v>1</v>
      </c>
    </row>
    <row r="27" spans="1:12" x14ac:dyDescent="0.25">
      <c r="A27" t="s">
        <v>27</v>
      </c>
      <c r="B27">
        <v>32.340000000000003</v>
      </c>
      <c r="C27">
        <v>1</v>
      </c>
      <c r="D27">
        <v>0</v>
      </c>
      <c r="E27" s="4">
        <f>32.34/13</f>
        <v>2.4876923076923081</v>
      </c>
      <c r="F27" s="3" t="s">
        <v>72</v>
      </c>
      <c r="G27">
        <v>87</v>
      </c>
      <c r="H27">
        <v>-32</v>
      </c>
      <c r="I27">
        <v>24</v>
      </c>
      <c r="J27">
        <v>2</v>
      </c>
      <c r="K27">
        <v>0</v>
      </c>
      <c r="L27">
        <v>0</v>
      </c>
    </row>
    <row r="28" spans="1:12" x14ac:dyDescent="0.25">
      <c r="A28" t="s">
        <v>30</v>
      </c>
      <c r="B28">
        <v>100.61</v>
      </c>
      <c r="C28">
        <v>0</v>
      </c>
      <c r="D28">
        <v>1</v>
      </c>
      <c r="E28" s="4">
        <f>100.61/13</f>
        <v>7.7392307692307689</v>
      </c>
      <c r="F28" s="3" t="s">
        <v>73</v>
      </c>
      <c r="G28">
        <v>224</v>
      </c>
      <c r="H28">
        <v>-94</v>
      </c>
      <c r="I28">
        <v>54</v>
      </c>
      <c r="J28">
        <v>5</v>
      </c>
      <c r="K28">
        <v>0</v>
      </c>
      <c r="L28">
        <v>1</v>
      </c>
    </row>
    <row r="29" spans="1:12" x14ac:dyDescent="0.25">
      <c r="A29" t="s">
        <v>4</v>
      </c>
      <c r="B29">
        <v>936.76</v>
      </c>
      <c r="C29">
        <v>1</v>
      </c>
      <c r="D29">
        <v>1</v>
      </c>
      <c r="E29" s="4">
        <f>936.76/13</f>
        <v>72.058461538461543</v>
      </c>
      <c r="F29" s="3" t="s">
        <v>74</v>
      </c>
      <c r="G29">
        <v>624</v>
      </c>
      <c r="H29">
        <v>68</v>
      </c>
      <c r="I29">
        <v>188</v>
      </c>
      <c r="J29">
        <v>12</v>
      </c>
      <c r="K29">
        <v>2</v>
      </c>
      <c r="L29">
        <v>10</v>
      </c>
    </row>
    <row r="30" spans="1:12" x14ac:dyDescent="0.25">
      <c r="A30" t="s">
        <v>25</v>
      </c>
      <c r="B30">
        <v>76.680000000000007</v>
      </c>
      <c r="C30">
        <v>1</v>
      </c>
      <c r="D30">
        <v>1</v>
      </c>
      <c r="E30" s="4">
        <f>76.68/13</f>
        <v>5.8984615384615386</v>
      </c>
      <c r="F30" s="3" t="s">
        <v>75</v>
      </c>
      <c r="G30">
        <v>116</v>
      </c>
      <c r="H30">
        <v>-54</v>
      </c>
      <c r="I30">
        <v>33</v>
      </c>
      <c r="J30">
        <v>3</v>
      </c>
      <c r="K30">
        <v>0</v>
      </c>
      <c r="L30">
        <v>2</v>
      </c>
    </row>
    <row r="31" spans="1:12" x14ac:dyDescent="0.25">
      <c r="A31" t="s">
        <v>38</v>
      </c>
      <c r="B31">
        <v>146.97</v>
      </c>
      <c r="C31">
        <v>1</v>
      </c>
      <c r="D31">
        <v>0</v>
      </c>
      <c r="E31" s="5">
        <f>146.97/13</f>
        <v>11.305384615384614</v>
      </c>
      <c r="F31" s="3" t="s">
        <v>76</v>
      </c>
      <c r="G31">
        <v>245</v>
      </c>
      <c r="H31">
        <v>-63</v>
      </c>
      <c r="I31">
        <v>69</v>
      </c>
      <c r="J31">
        <v>6</v>
      </c>
      <c r="K31">
        <v>0</v>
      </c>
      <c r="L31">
        <v>3</v>
      </c>
    </row>
    <row r="32" spans="1:12" x14ac:dyDescent="0.25">
      <c r="A32" t="s">
        <v>24</v>
      </c>
      <c r="B32">
        <v>114.9</v>
      </c>
      <c r="C32">
        <v>1</v>
      </c>
      <c r="D32">
        <v>1</v>
      </c>
      <c r="E32" s="4">
        <f>114.9/13</f>
        <v>8.838461538461539</v>
      </c>
      <c r="F32" s="3" t="s">
        <v>77</v>
      </c>
      <c r="G32">
        <v>137</v>
      </c>
      <c r="H32">
        <v>-20</v>
      </c>
      <c r="I32">
        <v>31</v>
      </c>
      <c r="J32">
        <v>3</v>
      </c>
      <c r="K32">
        <v>0</v>
      </c>
      <c r="L32">
        <v>1</v>
      </c>
    </row>
    <row r="33" spans="1:12" x14ac:dyDescent="0.25">
      <c r="A33" t="s">
        <v>29</v>
      </c>
      <c r="B33">
        <v>45.9</v>
      </c>
      <c r="C33">
        <v>0</v>
      </c>
      <c r="D33">
        <v>1</v>
      </c>
      <c r="E33" s="4">
        <f>45.9/13</f>
        <v>3.5307692307692307</v>
      </c>
      <c r="F33" s="3" t="s">
        <v>78</v>
      </c>
      <c r="G33">
        <v>86</v>
      </c>
      <c r="H33">
        <v>-59</v>
      </c>
      <c r="I33">
        <v>15</v>
      </c>
      <c r="J33">
        <v>2</v>
      </c>
      <c r="K33">
        <v>0</v>
      </c>
      <c r="L33">
        <v>1</v>
      </c>
    </row>
    <row r="34" spans="1:12" x14ac:dyDescent="0.25">
      <c r="A34" t="s">
        <v>35</v>
      </c>
      <c r="B34">
        <v>19.149999999999999</v>
      </c>
      <c r="C34">
        <v>1</v>
      </c>
      <c r="D34">
        <v>0</v>
      </c>
      <c r="E34" s="5">
        <f>19.15/13</f>
        <v>1.473076923076923</v>
      </c>
      <c r="F34" s="3" t="s">
        <v>79</v>
      </c>
      <c r="G34">
        <v>46</v>
      </c>
      <c r="H34">
        <v>-15</v>
      </c>
      <c r="I34">
        <v>11</v>
      </c>
      <c r="J34">
        <v>1</v>
      </c>
      <c r="K34">
        <v>0</v>
      </c>
      <c r="L34">
        <v>0</v>
      </c>
    </row>
    <row r="35" spans="1:12" x14ac:dyDescent="0.25">
      <c r="A35" t="s">
        <v>6</v>
      </c>
      <c r="B35">
        <v>756.16</v>
      </c>
      <c r="C35">
        <v>1</v>
      </c>
      <c r="D35">
        <v>0</v>
      </c>
      <c r="E35" s="4">
        <f>756.16/13</f>
        <v>58.166153846153847</v>
      </c>
      <c r="F35" s="3" t="s">
        <v>80</v>
      </c>
      <c r="G35">
        <v>684</v>
      </c>
      <c r="H35">
        <v>120</v>
      </c>
      <c r="I35">
        <v>201</v>
      </c>
      <c r="J35">
        <v>13</v>
      </c>
      <c r="K35">
        <v>0</v>
      </c>
      <c r="L35">
        <v>8</v>
      </c>
    </row>
    <row r="36" spans="1:12" x14ac:dyDescent="0.25">
      <c r="A36" t="s">
        <v>28</v>
      </c>
      <c r="B36">
        <v>28.04</v>
      </c>
      <c r="C36">
        <v>1</v>
      </c>
      <c r="D36">
        <v>0</v>
      </c>
      <c r="E36" s="5">
        <f>28.04/13</f>
        <v>2.1569230769230767</v>
      </c>
      <c r="F36" s="3" t="s">
        <v>81</v>
      </c>
      <c r="G36">
        <v>37</v>
      </c>
      <c r="H36">
        <v>-16</v>
      </c>
      <c r="I36">
        <v>9</v>
      </c>
      <c r="J36">
        <v>1</v>
      </c>
      <c r="K36">
        <v>0</v>
      </c>
      <c r="L36">
        <v>0</v>
      </c>
    </row>
    <row r="37" spans="1:12" x14ac:dyDescent="0.25">
      <c r="A37" t="s">
        <v>5</v>
      </c>
      <c r="B37">
        <v>1042.6600000000001</v>
      </c>
      <c r="C37">
        <v>1</v>
      </c>
      <c r="D37">
        <v>1</v>
      </c>
      <c r="E37" s="4">
        <f>1042.66/13</f>
        <v>80.204615384615394</v>
      </c>
      <c r="F37" s="3" t="s">
        <v>82</v>
      </c>
      <c r="G37">
        <v>703</v>
      </c>
      <c r="H37">
        <v>191</v>
      </c>
      <c r="I37">
        <v>230</v>
      </c>
      <c r="J37">
        <v>13</v>
      </c>
      <c r="K37">
        <v>3</v>
      </c>
      <c r="L37">
        <v>13</v>
      </c>
    </row>
    <row r="38" spans="1:12" x14ac:dyDescent="0.25">
      <c r="A38" t="s">
        <v>19</v>
      </c>
      <c r="B38">
        <v>331.33</v>
      </c>
      <c r="C38">
        <v>0</v>
      </c>
      <c r="D38">
        <v>1</v>
      </c>
      <c r="E38" s="4">
        <f>331.33/13</f>
        <v>25.486923076923077</v>
      </c>
      <c r="F38" s="3" t="s">
        <v>83</v>
      </c>
      <c r="G38">
        <v>408</v>
      </c>
      <c r="H38">
        <v>-73</v>
      </c>
      <c r="I38">
        <v>110</v>
      </c>
      <c r="J38">
        <v>9</v>
      </c>
      <c r="K38">
        <v>0</v>
      </c>
      <c r="L38">
        <v>6</v>
      </c>
    </row>
    <row r="39" spans="1:12" x14ac:dyDescent="0.25">
      <c r="A39" t="s">
        <v>9</v>
      </c>
      <c r="B39">
        <v>907.74</v>
      </c>
      <c r="C39">
        <v>1</v>
      </c>
      <c r="D39">
        <v>1</v>
      </c>
      <c r="E39" s="4">
        <f>907.74/13</f>
        <v>69.826153846153844</v>
      </c>
      <c r="F39" s="3" t="s">
        <v>84</v>
      </c>
      <c r="G39">
        <v>475</v>
      </c>
      <c r="H39">
        <v>-33</v>
      </c>
      <c r="I39">
        <v>133</v>
      </c>
      <c r="J39">
        <v>10</v>
      </c>
      <c r="K39">
        <v>0</v>
      </c>
      <c r="L39">
        <v>6</v>
      </c>
    </row>
    <row r="40" spans="1:12" x14ac:dyDescent="0.25">
      <c r="A40" t="s">
        <v>21</v>
      </c>
      <c r="B40">
        <v>319.14999999999998</v>
      </c>
      <c r="C40">
        <v>0</v>
      </c>
      <c r="D40">
        <v>1</v>
      </c>
      <c r="E40" s="4">
        <f>319.15/13</f>
        <v>24.549999999999997</v>
      </c>
      <c r="F40" s="3" t="s">
        <v>85</v>
      </c>
      <c r="G40">
        <v>374</v>
      </c>
      <c r="H40">
        <v>-56</v>
      </c>
      <c r="I40">
        <v>95</v>
      </c>
      <c r="J40">
        <v>8</v>
      </c>
      <c r="K40">
        <v>0</v>
      </c>
      <c r="L40">
        <v>5</v>
      </c>
    </row>
  </sheetData>
  <sortState xmlns:xlrd2="http://schemas.microsoft.com/office/spreadsheetml/2017/richdata2" ref="A2:A40">
    <sortCondition ref="A2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F3C5-2399-4632-9C7E-7BE38CCB73CE}">
  <dimension ref="A1:G40"/>
  <sheetViews>
    <sheetView workbookViewId="0">
      <selection activeCell="I14" sqref="I14"/>
    </sheetView>
  </sheetViews>
  <sheetFormatPr defaultRowHeight="15" x14ac:dyDescent="0.25"/>
  <sheetData>
    <row r="1" spans="1:7" x14ac:dyDescent="0.25">
      <c r="A1" s="1" t="s">
        <v>0</v>
      </c>
      <c r="B1" t="s">
        <v>90</v>
      </c>
      <c r="C1" t="s">
        <v>89</v>
      </c>
      <c r="D1" t="s">
        <v>88</v>
      </c>
      <c r="E1" t="s">
        <v>40</v>
      </c>
      <c r="F1" t="s">
        <v>91</v>
      </c>
      <c r="G1" t="s">
        <v>92</v>
      </c>
    </row>
    <row r="2" spans="1:7" x14ac:dyDescent="0.25">
      <c r="A2" t="s">
        <v>3</v>
      </c>
      <c r="B2" s="6">
        <v>3.7692767709999999</v>
      </c>
      <c r="C2">
        <v>1</v>
      </c>
      <c r="D2">
        <v>1</v>
      </c>
      <c r="E2">
        <v>3</v>
      </c>
    </row>
    <row r="3" spans="1:7" x14ac:dyDescent="0.25">
      <c r="A3" t="s">
        <v>31</v>
      </c>
      <c r="B3" s="6">
        <v>3.7692767709999999</v>
      </c>
      <c r="C3">
        <v>0</v>
      </c>
      <c r="D3">
        <v>1</v>
      </c>
      <c r="E3">
        <v>1</v>
      </c>
    </row>
    <row r="4" spans="1:7" x14ac:dyDescent="0.25">
      <c r="A4" t="s">
        <v>36</v>
      </c>
      <c r="B4" s="6">
        <v>3.7692767709999999</v>
      </c>
      <c r="C4">
        <v>0</v>
      </c>
      <c r="D4">
        <v>1</v>
      </c>
      <c r="E4">
        <v>4</v>
      </c>
    </row>
    <row r="5" spans="1:7" x14ac:dyDescent="0.25">
      <c r="A5" t="s">
        <v>1</v>
      </c>
      <c r="B5" s="6">
        <v>56.539151560000001</v>
      </c>
      <c r="C5">
        <v>1</v>
      </c>
      <c r="D5">
        <v>1</v>
      </c>
      <c r="E5">
        <v>12</v>
      </c>
      <c r="F5">
        <v>62</v>
      </c>
      <c r="G5">
        <v>51</v>
      </c>
    </row>
    <row r="6" spans="1:7" x14ac:dyDescent="0.25">
      <c r="A6" t="s">
        <v>2</v>
      </c>
      <c r="B6" s="6">
        <v>33.923490940000001</v>
      </c>
      <c r="C6">
        <v>1</v>
      </c>
      <c r="D6">
        <v>1</v>
      </c>
      <c r="E6">
        <v>12</v>
      </c>
      <c r="F6">
        <v>54</v>
      </c>
      <c r="G6">
        <v>43</v>
      </c>
    </row>
    <row r="7" spans="1:7" x14ac:dyDescent="0.25">
      <c r="A7" t="s">
        <v>33</v>
      </c>
      <c r="B7" s="6">
        <v>3.7692767709999999</v>
      </c>
      <c r="C7">
        <v>1</v>
      </c>
      <c r="D7">
        <v>1</v>
      </c>
      <c r="E7">
        <v>5</v>
      </c>
    </row>
    <row r="8" spans="1:7" x14ac:dyDescent="0.25">
      <c r="A8" t="s">
        <v>20</v>
      </c>
      <c r="B8" s="6">
        <v>33.923490940000001</v>
      </c>
      <c r="C8">
        <v>0</v>
      </c>
      <c r="D8">
        <v>1</v>
      </c>
      <c r="E8">
        <v>6</v>
      </c>
      <c r="F8">
        <v>37</v>
      </c>
      <c r="G8">
        <v>31</v>
      </c>
    </row>
    <row r="9" spans="1:7" x14ac:dyDescent="0.25">
      <c r="A9" t="s">
        <v>34</v>
      </c>
      <c r="B9" s="6">
        <v>0</v>
      </c>
      <c r="C9">
        <v>1</v>
      </c>
      <c r="D9">
        <v>0</v>
      </c>
      <c r="E9">
        <v>2</v>
      </c>
    </row>
    <row r="10" spans="1:7" x14ac:dyDescent="0.25">
      <c r="A10" t="s">
        <v>10</v>
      </c>
      <c r="B10" s="6">
        <v>56.539151560000001</v>
      </c>
      <c r="C10">
        <v>1</v>
      </c>
      <c r="D10">
        <v>1</v>
      </c>
      <c r="E10">
        <v>12</v>
      </c>
      <c r="F10">
        <v>34</v>
      </c>
      <c r="G10">
        <v>31</v>
      </c>
    </row>
    <row r="11" spans="1:7" x14ac:dyDescent="0.25">
      <c r="A11" t="s">
        <v>17</v>
      </c>
      <c r="B11" s="6">
        <v>3.7692767709999999</v>
      </c>
      <c r="C11">
        <v>0</v>
      </c>
      <c r="D11">
        <v>1</v>
      </c>
      <c r="E11">
        <v>3</v>
      </c>
    </row>
    <row r="12" spans="1:7" x14ac:dyDescent="0.25">
      <c r="A12" t="s">
        <v>22</v>
      </c>
      <c r="B12" s="6">
        <v>22.615660630000001</v>
      </c>
      <c r="C12">
        <v>1</v>
      </c>
      <c r="D12">
        <v>0</v>
      </c>
      <c r="E12">
        <v>5</v>
      </c>
      <c r="F12">
        <v>43</v>
      </c>
      <c r="G12">
        <v>39</v>
      </c>
    </row>
    <row r="13" spans="1:7" x14ac:dyDescent="0.25">
      <c r="A13" t="s">
        <v>7</v>
      </c>
      <c r="B13" s="6">
        <v>138.20681490000001</v>
      </c>
      <c r="C13" s="2">
        <v>1</v>
      </c>
      <c r="D13" s="2">
        <v>1</v>
      </c>
      <c r="E13">
        <v>12</v>
      </c>
      <c r="F13">
        <v>69</v>
      </c>
      <c r="G13">
        <v>49</v>
      </c>
    </row>
    <row r="14" spans="1:7" x14ac:dyDescent="0.25">
      <c r="A14" t="s">
        <v>14</v>
      </c>
      <c r="B14" s="6">
        <v>33.923490940000001</v>
      </c>
      <c r="C14">
        <v>1</v>
      </c>
      <c r="D14">
        <v>0</v>
      </c>
      <c r="E14">
        <v>9</v>
      </c>
      <c r="F14">
        <v>47</v>
      </c>
      <c r="G14">
        <v>42</v>
      </c>
    </row>
    <row r="15" spans="1:7" x14ac:dyDescent="0.25">
      <c r="A15" t="s">
        <v>37</v>
      </c>
      <c r="B15" s="6">
        <v>22.615660630000001</v>
      </c>
      <c r="C15">
        <v>1</v>
      </c>
      <c r="D15">
        <v>1</v>
      </c>
      <c r="E15">
        <v>2</v>
      </c>
      <c r="F15">
        <v>32</v>
      </c>
      <c r="G15">
        <v>28</v>
      </c>
    </row>
    <row r="16" spans="1:7" x14ac:dyDescent="0.25">
      <c r="A16" t="s">
        <v>18</v>
      </c>
      <c r="B16" s="6">
        <v>56.539151560000001</v>
      </c>
      <c r="C16">
        <v>1</v>
      </c>
      <c r="D16">
        <v>1</v>
      </c>
      <c r="E16">
        <v>13</v>
      </c>
      <c r="F16">
        <v>80</v>
      </c>
      <c r="G16">
        <v>67</v>
      </c>
    </row>
    <row r="17" spans="1:7" x14ac:dyDescent="0.25">
      <c r="A17" t="s">
        <v>26</v>
      </c>
      <c r="B17" s="6">
        <v>22.615660630000001</v>
      </c>
      <c r="C17">
        <v>1</v>
      </c>
      <c r="D17">
        <v>1</v>
      </c>
      <c r="E17">
        <v>8</v>
      </c>
      <c r="F17">
        <v>47</v>
      </c>
      <c r="G17">
        <v>37</v>
      </c>
    </row>
    <row r="18" spans="1:7" x14ac:dyDescent="0.25">
      <c r="A18" t="s">
        <v>8</v>
      </c>
      <c r="B18" s="6">
        <v>138.20681490000001</v>
      </c>
      <c r="C18" s="2">
        <v>1</v>
      </c>
      <c r="D18" s="2">
        <v>1</v>
      </c>
      <c r="E18">
        <v>13</v>
      </c>
      <c r="F18">
        <v>52</v>
      </c>
      <c r="G18">
        <v>46</v>
      </c>
    </row>
    <row r="19" spans="1:7" x14ac:dyDescent="0.25">
      <c r="A19" t="s">
        <v>11</v>
      </c>
      <c r="B19" s="6">
        <v>56.539151560000001</v>
      </c>
      <c r="C19">
        <v>1</v>
      </c>
      <c r="D19">
        <v>1</v>
      </c>
      <c r="E19">
        <v>13</v>
      </c>
      <c r="F19">
        <v>61</v>
      </c>
      <c r="G19">
        <v>61</v>
      </c>
    </row>
    <row r="20" spans="1:7" x14ac:dyDescent="0.25">
      <c r="A20" t="s">
        <v>16</v>
      </c>
      <c r="B20" s="6">
        <v>0</v>
      </c>
      <c r="C20">
        <v>0</v>
      </c>
      <c r="D20">
        <v>1</v>
      </c>
      <c r="E20">
        <v>1</v>
      </c>
    </row>
    <row r="21" spans="1:7" x14ac:dyDescent="0.25">
      <c r="A21" t="s">
        <v>23</v>
      </c>
      <c r="B21" s="6">
        <v>33.923490940000001</v>
      </c>
      <c r="C21">
        <v>0</v>
      </c>
      <c r="D21">
        <v>1</v>
      </c>
      <c r="E21">
        <v>8</v>
      </c>
      <c r="F21">
        <v>47</v>
      </c>
      <c r="G21">
        <v>38</v>
      </c>
    </row>
    <row r="22" spans="1:7" x14ac:dyDescent="0.25">
      <c r="A22" t="s">
        <v>13</v>
      </c>
      <c r="B22" s="6">
        <v>56.539151560000001</v>
      </c>
      <c r="C22">
        <v>1</v>
      </c>
      <c r="D22">
        <v>1</v>
      </c>
      <c r="E22">
        <v>13</v>
      </c>
      <c r="F22">
        <v>61</v>
      </c>
      <c r="G22">
        <v>36</v>
      </c>
    </row>
    <row r="23" spans="1:7" x14ac:dyDescent="0.25">
      <c r="A23" t="s">
        <v>15</v>
      </c>
      <c r="B23" s="6">
        <v>0</v>
      </c>
      <c r="C23">
        <v>1</v>
      </c>
      <c r="D23">
        <v>0</v>
      </c>
      <c r="E23">
        <v>1</v>
      </c>
    </row>
    <row r="24" spans="1:7" x14ac:dyDescent="0.25">
      <c r="A24" t="s">
        <v>12</v>
      </c>
      <c r="B24" s="6">
        <v>56.539151560000001</v>
      </c>
      <c r="C24">
        <v>1</v>
      </c>
      <c r="D24">
        <v>1</v>
      </c>
      <c r="E24">
        <v>12</v>
      </c>
      <c r="F24">
        <v>69</v>
      </c>
      <c r="G24">
        <v>53</v>
      </c>
    </row>
    <row r="25" spans="1:7" x14ac:dyDescent="0.25">
      <c r="A25" t="s">
        <v>32</v>
      </c>
      <c r="B25" s="6">
        <v>0</v>
      </c>
      <c r="C25">
        <v>1</v>
      </c>
      <c r="D25">
        <v>0</v>
      </c>
      <c r="E25">
        <v>1</v>
      </c>
    </row>
    <row r="26" spans="1:7" x14ac:dyDescent="0.25">
      <c r="A26" t="s">
        <v>39</v>
      </c>
      <c r="B26" s="6">
        <v>3.7692767709999999</v>
      </c>
      <c r="C26">
        <v>1</v>
      </c>
      <c r="D26">
        <v>0</v>
      </c>
      <c r="E26">
        <v>1</v>
      </c>
    </row>
    <row r="27" spans="1:7" x14ac:dyDescent="0.25">
      <c r="A27" t="s">
        <v>27</v>
      </c>
      <c r="B27" s="6">
        <v>0</v>
      </c>
      <c r="C27">
        <v>1</v>
      </c>
      <c r="D27">
        <v>0</v>
      </c>
      <c r="E27">
        <v>2</v>
      </c>
    </row>
    <row r="28" spans="1:7" x14ac:dyDescent="0.25">
      <c r="A28" t="s">
        <v>30</v>
      </c>
      <c r="B28" s="6">
        <v>3.7692767709999999</v>
      </c>
      <c r="C28">
        <v>0</v>
      </c>
      <c r="D28">
        <v>1</v>
      </c>
      <c r="E28">
        <v>5</v>
      </c>
    </row>
    <row r="29" spans="1:7" x14ac:dyDescent="0.25">
      <c r="A29" t="s">
        <v>4</v>
      </c>
      <c r="B29" s="6">
        <v>87.949791320000003</v>
      </c>
      <c r="C29">
        <v>1</v>
      </c>
      <c r="D29">
        <v>1</v>
      </c>
      <c r="E29">
        <v>12</v>
      </c>
      <c r="F29">
        <v>40</v>
      </c>
      <c r="G29">
        <v>34</v>
      </c>
    </row>
    <row r="30" spans="1:7" x14ac:dyDescent="0.25">
      <c r="A30" t="s">
        <v>25</v>
      </c>
      <c r="B30" s="6">
        <v>3.7692767709999999</v>
      </c>
      <c r="C30">
        <v>1</v>
      </c>
      <c r="D30">
        <v>1</v>
      </c>
      <c r="E30">
        <v>3</v>
      </c>
    </row>
    <row r="31" spans="1:7" x14ac:dyDescent="0.25">
      <c r="A31" t="s">
        <v>38</v>
      </c>
      <c r="B31" s="6">
        <v>3.7692767709999999</v>
      </c>
      <c r="C31">
        <v>1</v>
      </c>
      <c r="D31">
        <v>0</v>
      </c>
      <c r="E31">
        <v>6</v>
      </c>
    </row>
    <row r="32" spans="1:7" x14ac:dyDescent="0.25">
      <c r="A32" t="s">
        <v>24</v>
      </c>
      <c r="B32" s="6">
        <v>3.7692767709999999</v>
      </c>
      <c r="C32">
        <v>1</v>
      </c>
      <c r="D32">
        <v>1</v>
      </c>
      <c r="E32">
        <v>3</v>
      </c>
    </row>
    <row r="33" spans="1:7" x14ac:dyDescent="0.25">
      <c r="A33" t="s">
        <v>29</v>
      </c>
      <c r="B33" s="6">
        <v>3.7692767709999999</v>
      </c>
      <c r="C33">
        <v>0</v>
      </c>
      <c r="D33">
        <v>1</v>
      </c>
      <c r="E33">
        <v>2</v>
      </c>
    </row>
    <row r="34" spans="1:7" x14ac:dyDescent="0.25">
      <c r="A34" t="s">
        <v>35</v>
      </c>
      <c r="B34" s="6">
        <v>0</v>
      </c>
      <c r="C34">
        <v>1</v>
      </c>
      <c r="D34">
        <v>0</v>
      </c>
      <c r="E34">
        <v>1</v>
      </c>
    </row>
    <row r="35" spans="1:7" x14ac:dyDescent="0.25">
      <c r="A35" t="s">
        <v>6</v>
      </c>
      <c r="B35" s="6">
        <v>75.385535419999997</v>
      </c>
      <c r="C35">
        <v>1</v>
      </c>
      <c r="D35">
        <v>0</v>
      </c>
      <c r="E35">
        <v>13</v>
      </c>
      <c r="F35">
        <v>53</v>
      </c>
      <c r="G35">
        <v>42</v>
      </c>
    </row>
    <row r="36" spans="1:7" x14ac:dyDescent="0.25">
      <c r="A36" t="s">
        <v>28</v>
      </c>
      <c r="B36" s="6">
        <v>0</v>
      </c>
      <c r="C36">
        <v>1</v>
      </c>
      <c r="D36">
        <v>0</v>
      </c>
      <c r="E36">
        <v>1</v>
      </c>
    </row>
    <row r="37" spans="1:7" x14ac:dyDescent="0.25">
      <c r="A37" t="s">
        <v>5</v>
      </c>
      <c r="B37" s="6">
        <v>100.51404719999999</v>
      </c>
      <c r="C37">
        <v>1</v>
      </c>
      <c r="D37">
        <v>1</v>
      </c>
      <c r="E37">
        <v>13</v>
      </c>
      <c r="F37">
        <v>70</v>
      </c>
      <c r="G37">
        <v>59</v>
      </c>
    </row>
    <row r="38" spans="1:7" x14ac:dyDescent="0.25">
      <c r="A38" t="s">
        <v>19</v>
      </c>
      <c r="B38" s="6">
        <v>33.923490940000001</v>
      </c>
      <c r="C38">
        <v>0</v>
      </c>
      <c r="D38">
        <v>1</v>
      </c>
      <c r="E38">
        <v>9</v>
      </c>
      <c r="F38">
        <v>52</v>
      </c>
      <c r="G38">
        <v>36</v>
      </c>
    </row>
    <row r="39" spans="1:7" x14ac:dyDescent="0.25">
      <c r="A39" t="s">
        <v>9</v>
      </c>
      <c r="B39" s="6">
        <v>65.962343489999995</v>
      </c>
      <c r="C39">
        <v>1</v>
      </c>
      <c r="D39">
        <v>1</v>
      </c>
      <c r="E39">
        <v>10</v>
      </c>
    </row>
    <row r="40" spans="1:7" x14ac:dyDescent="0.25">
      <c r="A40" t="s">
        <v>21</v>
      </c>
      <c r="B40" s="6">
        <v>33.923490940000001</v>
      </c>
      <c r="C40">
        <v>0</v>
      </c>
      <c r="D40">
        <v>1</v>
      </c>
      <c r="E40">
        <v>8</v>
      </c>
      <c r="F40">
        <v>38</v>
      </c>
      <c r="G40">
        <v>37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CFA6-43AA-499E-9653-341519307C07}">
  <dimension ref="A1:G40"/>
  <sheetViews>
    <sheetView workbookViewId="0">
      <selection activeCell="B2" sqref="B2:B40"/>
    </sheetView>
  </sheetViews>
  <sheetFormatPr defaultRowHeight="15" x14ac:dyDescent="0.25"/>
  <sheetData>
    <row r="1" spans="1:7" x14ac:dyDescent="0.25">
      <c r="A1" s="1" t="s">
        <v>0</v>
      </c>
      <c r="B1" t="s">
        <v>90</v>
      </c>
      <c r="C1" t="s">
        <v>89</v>
      </c>
      <c r="D1" t="s">
        <v>88</v>
      </c>
      <c r="E1" t="s">
        <v>40</v>
      </c>
      <c r="F1" t="s">
        <v>91</v>
      </c>
      <c r="G1" t="s">
        <v>92</v>
      </c>
    </row>
    <row r="2" spans="1:7" x14ac:dyDescent="0.25">
      <c r="A2" t="s">
        <v>3</v>
      </c>
      <c r="B2" s="6">
        <v>3.4058703989999999</v>
      </c>
      <c r="C2">
        <v>1</v>
      </c>
      <c r="D2">
        <v>1</v>
      </c>
      <c r="E2">
        <v>3</v>
      </c>
    </row>
    <row r="3" spans="1:7" x14ac:dyDescent="0.25">
      <c r="A3" t="s">
        <v>31</v>
      </c>
      <c r="B3" s="6">
        <v>0</v>
      </c>
      <c r="C3">
        <v>0</v>
      </c>
      <c r="D3">
        <v>1</v>
      </c>
      <c r="E3">
        <v>1</v>
      </c>
    </row>
    <row r="4" spans="1:7" x14ac:dyDescent="0.25">
      <c r="A4" t="s">
        <v>36</v>
      </c>
      <c r="B4" s="6">
        <v>3.4058703989999999</v>
      </c>
      <c r="C4">
        <v>0</v>
      </c>
      <c r="D4">
        <v>1</v>
      </c>
      <c r="E4">
        <v>4</v>
      </c>
    </row>
    <row r="5" spans="1:7" x14ac:dyDescent="0.25">
      <c r="A5" t="s">
        <v>1</v>
      </c>
      <c r="B5" s="6">
        <v>51.088055990000001</v>
      </c>
      <c r="C5">
        <v>1</v>
      </c>
      <c r="D5">
        <v>1</v>
      </c>
      <c r="E5">
        <v>12</v>
      </c>
      <c r="F5">
        <v>69</v>
      </c>
      <c r="G5">
        <v>65</v>
      </c>
    </row>
    <row r="6" spans="1:7" x14ac:dyDescent="0.25">
      <c r="A6" t="s">
        <v>2</v>
      </c>
      <c r="B6" s="6">
        <v>30.65283359</v>
      </c>
      <c r="C6">
        <v>1</v>
      </c>
      <c r="D6">
        <v>1</v>
      </c>
      <c r="E6">
        <v>12</v>
      </c>
      <c r="F6">
        <v>51</v>
      </c>
      <c r="G6">
        <v>43</v>
      </c>
    </row>
    <row r="7" spans="1:7" x14ac:dyDescent="0.25">
      <c r="A7" t="s">
        <v>33</v>
      </c>
      <c r="B7" s="6">
        <v>20.435222400000001</v>
      </c>
      <c r="C7">
        <v>1</v>
      </c>
      <c r="D7">
        <v>1</v>
      </c>
      <c r="E7">
        <v>5</v>
      </c>
      <c r="F7">
        <v>42</v>
      </c>
      <c r="G7">
        <v>38</v>
      </c>
    </row>
    <row r="8" spans="1:7" x14ac:dyDescent="0.25">
      <c r="A8" t="s">
        <v>20</v>
      </c>
      <c r="B8" s="6">
        <v>22.989625199999999</v>
      </c>
      <c r="C8">
        <v>0</v>
      </c>
      <c r="D8">
        <v>1</v>
      </c>
      <c r="E8">
        <v>6</v>
      </c>
    </row>
    <row r="9" spans="1:7" x14ac:dyDescent="0.25">
      <c r="A9" t="s">
        <v>34</v>
      </c>
      <c r="B9" s="6">
        <v>0</v>
      </c>
      <c r="C9">
        <v>1</v>
      </c>
      <c r="D9">
        <v>0</v>
      </c>
      <c r="E9">
        <v>2</v>
      </c>
    </row>
    <row r="10" spans="1:7" x14ac:dyDescent="0.25">
      <c r="A10" t="s">
        <v>10</v>
      </c>
      <c r="B10" s="6">
        <v>38.316041990000002</v>
      </c>
      <c r="C10">
        <v>1</v>
      </c>
      <c r="D10">
        <v>1</v>
      </c>
      <c r="E10">
        <v>12</v>
      </c>
    </row>
    <row r="11" spans="1:7" x14ac:dyDescent="0.25">
      <c r="A11" t="s">
        <v>17</v>
      </c>
      <c r="B11" s="6">
        <v>3.4058703989999999</v>
      </c>
      <c r="C11">
        <v>0</v>
      </c>
      <c r="D11">
        <v>1</v>
      </c>
      <c r="E11">
        <v>3</v>
      </c>
    </row>
    <row r="12" spans="1:7" x14ac:dyDescent="0.25">
      <c r="A12" t="s">
        <v>22</v>
      </c>
      <c r="B12" s="6">
        <v>20.435222400000001</v>
      </c>
      <c r="C12">
        <v>1</v>
      </c>
      <c r="D12">
        <v>0</v>
      </c>
      <c r="E12">
        <v>5</v>
      </c>
      <c r="F12">
        <v>47</v>
      </c>
      <c r="G12">
        <v>34</v>
      </c>
    </row>
    <row r="13" spans="1:7" x14ac:dyDescent="0.25">
      <c r="A13" t="s">
        <v>7</v>
      </c>
      <c r="B13" s="6">
        <v>124.8819146</v>
      </c>
      <c r="C13" s="2">
        <v>1</v>
      </c>
      <c r="D13" s="2">
        <v>1</v>
      </c>
      <c r="E13">
        <v>12</v>
      </c>
      <c r="F13">
        <v>81</v>
      </c>
      <c r="G13">
        <v>71</v>
      </c>
    </row>
    <row r="14" spans="1:7" x14ac:dyDescent="0.25">
      <c r="A14" t="s">
        <v>14</v>
      </c>
      <c r="B14" s="6">
        <v>30.65283359</v>
      </c>
      <c r="C14">
        <v>1</v>
      </c>
      <c r="D14">
        <v>0</v>
      </c>
      <c r="E14">
        <v>9</v>
      </c>
      <c r="F14">
        <v>44</v>
      </c>
      <c r="G14">
        <v>31</v>
      </c>
    </row>
    <row r="15" spans="1:7" x14ac:dyDescent="0.25">
      <c r="A15" t="s">
        <v>37</v>
      </c>
      <c r="B15" s="6">
        <v>3.4058703989999999</v>
      </c>
      <c r="C15">
        <v>1</v>
      </c>
      <c r="D15">
        <v>1</v>
      </c>
      <c r="E15">
        <v>2</v>
      </c>
    </row>
    <row r="16" spans="1:7" x14ac:dyDescent="0.25">
      <c r="A16" t="s">
        <v>18</v>
      </c>
      <c r="B16" s="6">
        <v>51.088055990000001</v>
      </c>
      <c r="C16">
        <v>1</v>
      </c>
      <c r="D16">
        <v>1</v>
      </c>
      <c r="E16">
        <v>13</v>
      </c>
      <c r="F16">
        <v>55</v>
      </c>
      <c r="G16">
        <v>44</v>
      </c>
    </row>
    <row r="17" spans="1:7" x14ac:dyDescent="0.25">
      <c r="A17" t="s">
        <v>26</v>
      </c>
      <c r="B17" s="6">
        <v>20.435222400000001</v>
      </c>
      <c r="C17">
        <v>1</v>
      </c>
      <c r="D17">
        <v>1</v>
      </c>
      <c r="E17">
        <v>8</v>
      </c>
      <c r="F17">
        <v>43</v>
      </c>
      <c r="G17">
        <v>36</v>
      </c>
    </row>
    <row r="18" spans="1:7" x14ac:dyDescent="0.25">
      <c r="A18" t="s">
        <v>8</v>
      </c>
      <c r="B18" s="6">
        <v>124.8819146</v>
      </c>
      <c r="C18" s="2">
        <v>1</v>
      </c>
      <c r="D18" s="2">
        <v>1</v>
      </c>
      <c r="E18">
        <v>13</v>
      </c>
      <c r="F18">
        <v>49</v>
      </c>
      <c r="G18">
        <v>45</v>
      </c>
    </row>
    <row r="19" spans="1:7" x14ac:dyDescent="0.25">
      <c r="A19" t="s">
        <v>11</v>
      </c>
      <c r="B19" s="6">
        <v>51.088055990000001</v>
      </c>
      <c r="C19">
        <v>1</v>
      </c>
      <c r="D19">
        <v>1</v>
      </c>
      <c r="E19">
        <v>13</v>
      </c>
      <c r="F19">
        <v>47</v>
      </c>
      <c r="G19">
        <v>40</v>
      </c>
    </row>
    <row r="20" spans="1:7" x14ac:dyDescent="0.25">
      <c r="A20" t="s">
        <v>16</v>
      </c>
      <c r="B20" s="6">
        <v>0</v>
      </c>
      <c r="C20">
        <v>0</v>
      </c>
      <c r="D20">
        <v>1</v>
      </c>
      <c r="E20">
        <v>1</v>
      </c>
    </row>
    <row r="21" spans="1:7" x14ac:dyDescent="0.25">
      <c r="A21" t="s">
        <v>23</v>
      </c>
      <c r="B21" s="6">
        <v>30.65283359</v>
      </c>
      <c r="C21">
        <v>0</v>
      </c>
      <c r="D21">
        <v>1</v>
      </c>
      <c r="E21">
        <v>8</v>
      </c>
      <c r="F21">
        <v>38</v>
      </c>
      <c r="G21">
        <v>39</v>
      </c>
    </row>
    <row r="22" spans="1:7" x14ac:dyDescent="0.25">
      <c r="A22" t="s">
        <v>13</v>
      </c>
      <c r="B22" s="6">
        <v>51.088055990000001</v>
      </c>
      <c r="C22">
        <v>1</v>
      </c>
      <c r="D22">
        <v>1</v>
      </c>
      <c r="E22">
        <v>13</v>
      </c>
      <c r="F22">
        <v>68</v>
      </c>
      <c r="G22">
        <v>52</v>
      </c>
    </row>
    <row r="23" spans="1:7" x14ac:dyDescent="0.25">
      <c r="A23" t="s">
        <v>15</v>
      </c>
      <c r="B23" s="6">
        <v>0</v>
      </c>
      <c r="C23">
        <v>1</v>
      </c>
      <c r="D23">
        <v>0</v>
      </c>
      <c r="E23">
        <v>1</v>
      </c>
    </row>
    <row r="24" spans="1:7" x14ac:dyDescent="0.25">
      <c r="A24" t="s">
        <v>12</v>
      </c>
      <c r="B24" s="6">
        <v>51.088055990000001</v>
      </c>
      <c r="C24">
        <v>1</v>
      </c>
      <c r="D24">
        <v>1</v>
      </c>
      <c r="E24">
        <v>12</v>
      </c>
      <c r="F24">
        <v>60</v>
      </c>
      <c r="G24">
        <v>39</v>
      </c>
    </row>
    <row r="25" spans="1:7" x14ac:dyDescent="0.25">
      <c r="A25" t="s">
        <v>32</v>
      </c>
      <c r="B25" s="6">
        <v>0</v>
      </c>
      <c r="C25">
        <v>1</v>
      </c>
      <c r="D25">
        <v>0</v>
      </c>
      <c r="E25">
        <v>1</v>
      </c>
    </row>
    <row r="26" spans="1:7" x14ac:dyDescent="0.25">
      <c r="A26" t="s">
        <v>39</v>
      </c>
      <c r="B26" s="6">
        <v>20.435222400000001</v>
      </c>
      <c r="C26">
        <v>1</v>
      </c>
      <c r="D26">
        <v>0</v>
      </c>
      <c r="E26">
        <v>1</v>
      </c>
      <c r="F26">
        <v>31</v>
      </c>
      <c r="G26">
        <v>26</v>
      </c>
    </row>
    <row r="27" spans="1:7" x14ac:dyDescent="0.25">
      <c r="A27" t="s">
        <v>27</v>
      </c>
      <c r="B27" s="6">
        <v>0</v>
      </c>
      <c r="C27">
        <v>1</v>
      </c>
      <c r="D27">
        <v>0</v>
      </c>
      <c r="E27">
        <v>2</v>
      </c>
    </row>
    <row r="28" spans="1:7" x14ac:dyDescent="0.25">
      <c r="A28" t="s">
        <v>30</v>
      </c>
      <c r="B28" s="6">
        <v>3.4058703989999999</v>
      </c>
      <c r="C28">
        <v>0</v>
      </c>
      <c r="D28">
        <v>1</v>
      </c>
      <c r="E28">
        <v>5</v>
      </c>
    </row>
    <row r="29" spans="1:7" x14ac:dyDescent="0.25">
      <c r="A29" t="s">
        <v>4</v>
      </c>
      <c r="B29" s="6">
        <v>79.470309319999998</v>
      </c>
      <c r="C29">
        <v>1</v>
      </c>
      <c r="D29">
        <v>1</v>
      </c>
      <c r="E29">
        <v>12</v>
      </c>
      <c r="F29">
        <v>53</v>
      </c>
      <c r="G29">
        <v>60</v>
      </c>
    </row>
    <row r="30" spans="1:7" x14ac:dyDescent="0.25">
      <c r="A30" t="s">
        <v>25</v>
      </c>
      <c r="B30" s="6">
        <v>3.4058703989999999</v>
      </c>
      <c r="C30">
        <v>1</v>
      </c>
      <c r="D30">
        <v>1</v>
      </c>
      <c r="E30">
        <v>3</v>
      </c>
    </row>
    <row r="31" spans="1:7" x14ac:dyDescent="0.25">
      <c r="A31" t="s">
        <v>38</v>
      </c>
      <c r="B31" s="6">
        <v>20.435222400000001</v>
      </c>
      <c r="C31">
        <v>1</v>
      </c>
      <c r="D31">
        <v>0</v>
      </c>
      <c r="E31">
        <v>6</v>
      </c>
      <c r="F31">
        <v>51</v>
      </c>
      <c r="G31">
        <v>41</v>
      </c>
    </row>
    <row r="32" spans="1:7" x14ac:dyDescent="0.25">
      <c r="A32" t="s">
        <v>24</v>
      </c>
      <c r="B32" s="6">
        <v>0</v>
      </c>
      <c r="C32">
        <v>1</v>
      </c>
      <c r="D32">
        <v>1</v>
      </c>
      <c r="E32">
        <v>3</v>
      </c>
    </row>
    <row r="33" spans="1:7" x14ac:dyDescent="0.25">
      <c r="A33" t="s">
        <v>29</v>
      </c>
      <c r="B33" s="6">
        <v>3.4058703989999999</v>
      </c>
      <c r="C33">
        <v>0</v>
      </c>
      <c r="D33">
        <v>1</v>
      </c>
      <c r="E33">
        <v>2</v>
      </c>
    </row>
    <row r="34" spans="1:7" x14ac:dyDescent="0.25">
      <c r="A34" t="s">
        <v>35</v>
      </c>
      <c r="B34" s="6">
        <v>0</v>
      </c>
      <c r="C34">
        <v>1</v>
      </c>
      <c r="D34">
        <v>0</v>
      </c>
      <c r="E34">
        <v>1</v>
      </c>
    </row>
    <row r="35" spans="1:7" x14ac:dyDescent="0.25">
      <c r="A35" t="s">
        <v>6</v>
      </c>
      <c r="B35" s="6">
        <v>68.117407990000004</v>
      </c>
      <c r="C35">
        <v>1</v>
      </c>
      <c r="D35">
        <v>0</v>
      </c>
      <c r="E35">
        <v>13</v>
      </c>
      <c r="F35">
        <v>58</v>
      </c>
      <c r="G35">
        <v>59</v>
      </c>
    </row>
    <row r="36" spans="1:7" x14ac:dyDescent="0.25">
      <c r="A36" t="s">
        <v>28</v>
      </c>
      <c r="B36" s="6">
        <v>0</v>
      </c>
      <c r="C36">
        <v>1</v>
      </c>
      <c r="D36">
        <v>0</v>
      </c>
      <c r="E36">
        <v>1</v>
      </c>
    </row>
    <row r="37" spans="1:7" x14ac:dyDescent="0.25">
      <c r="A37" t="s">
        <v>5</v>
      </c>
      <c r="B37" s="6">
        <v>90.823210649999993</v>
      </c>
      <c r="C37">
        <v>1</v>
      </c>
      <c r="D37">
        <v>1</v>
      </c>
      <c r="E37">
        <v>13</v>
      </c>
      <c r="F37">
        <v>62</v>
      </c>
      <c r="G37">
        <v>53</v>
      </c>
    </row>
    <row r="38" spans="1:7" x14ac:dyDescent="0.25">
      <c r="A38" t="s">
        <v>19</v>
      </c>
      <c r="B38" s="6">
        <v>30.65283359</v>
      </c>
      <c r="C38">
        <v>0</v>
      </c>
      <c r="D38">
        <v>1</v>
      </c>
      <c r="E38">
        <v>9</v>
      </c>
      <c r="F38">
        <v>59</v>
      </c>
      <c r="G38">
        <v>53</v>
      </c>
    </row>
    <row r="39" spans="1:7" x14ac:dyDescent="0.25">
      <c r="A39" t="s">
        <v>9</v>
      </c>
      <c r="B39" s="6">
        <v>79.470309319999998</v>
      </c>
      <c r="C39">
        <v>1</v>
      </c>
      <c r="D39">
        <v>1</v>
      </c>
      <c r="E39">
        <v>10</v>
      </c>
      <c r="F39">
        <v>41</v>
      </c>
      <c r="G39">
        <v>28</v>
      </c>
    </row>
    <row r="40" spans="1:7" x14ac:dyDescent="0.25">
      <c r="A40" t="s">
        <v>21</v>
      </c>
      <c r="B40" s="6">
        <v>23.557270259999999</v>
      </c>
      <c r="C40">
        <v>0</v>
      </c>
      <c r="D40">
        <v>1</v>
      </c>
      <c r="E40">
        <v>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873E-E864-4567-87FB-C34A62CA8D6A}">
  <dimension ref="A1:G40"/>
  <sheetViews>
    <sheetView workbookViewId="0">
      <selection activeCell="B2" sqref="B2:B40"/>
    </sheetView>
  </sheetViews>
  <sheetFormatPr defaultRowHeight="15" x14ac:dyDescent="0.25"/>
  <sheetData>
    <row r="1" spans="1:7" x14ac:dyDescent="0.25">
      <c r="A1" s="1" t="s">
        <v>0</v>
      </c>
      <c r="B1" t="s">
        <v>90</v>
      </c>
      <c r="C1" t="s">
        <v>89</v>
      </c>
      <c r="D1" t="s">
        <v>88</v>
      </c>
      <c r="E1" t="s">
        <v>40</v>
      </c>
      <c r="F1" t="s">
        <v>91</v>
      </c>
      <c r="G1" t="s">
        <v>92</v>
      </c>
    </row>
    <row r="2" spans="1:7" x14ac:dyDescent="0.25">
      <c r="A2" t="s">
        <v>3</v>
      </c>
      <c r="B2" s="6">
        <v>24.566443750000001</v>
      </c>
      <c r="C2">
        <v>1</v>
      </c>
      <c r="D2">
        <v>1</v>
      </c>
      <c r="E2">
        <v>3</v>
      </c>
      <c r="F2">
        <v>28</v>
      </c>
      <c r="G2">
        <v>23</v>
      </c>
    </row>
    <row r="3" spans="1:7" x14ac:dyDescent="0.25">
      <c r="A3" t="s">
        <v>31</v>
      </c>
      <c r="B3" s="6">
        <v>0</v>
      </c>
      <c r="C3">
        <v>0</v>
      </c>
      <c r="D3">
        <v>1</v>
      </c>
      <c r="E3">
        <v>1</v>
      </c>
    </row>
    <row r="4" spans="1:7" x14ac:dyDescent="0.25">
      <c r="A4" t="s">
        <v>36</v>
      </c>
      <c r="B4" s="6">
        <v>5.3405312499999997</v>
      </c>
      <c r="C4">
        <v>0</v>
      </c>
      <c r="D4">
        <v>1</v>
      </c>
      <c r="E4">
        <v>4</v>
      </c>
    </row>
    <row r="5" spans="1:7" x14ac:dyDescent="0.25">
      <c r="A5" t="s">
        <v>1</v>
      </c>
      <c r="B5" s="6">
        <v>64.086375000000004</v>
      </c>
      <c r="C5">
        <v>1</v>
      </c>
      <c r="D5">
        <v>1</v>
      </c>
      <c r="E5">
        <v>12</v>
      </c>
      <c r="F5">
        <v>62</v>
      </c>
      <c r="G5">
        <v>61</v>
      </c>
    </row>
    <row r="6" spans="1:7" x14ac:dyDescent="0.25">
      <c r="A6" t="s">
        <v>2</v>
      </c>
      <c r="B6" s="6">
        <v>37.38371875</v>
      </c>
      <c r="C6">
        <v>1</v>
      </c>
      <c r="D6">
        <v>1</v>
      </c>
      <c r="E6">
        <v>12</v>
      </c>
      <c r="F6">
        <v>57</v>
      </c>
      <c r="G6">
        <v>38</v>
      </c>
    </row>
    <row r="7" spans="1:7" x14ac:dyDescent="0.25">
      <c r="A7" t="s">
        <v>33</v>
      </c>
      <c r="B7" s="6">
        <v>5.3405312499999997</v>
      </c>
      <c r="C7">
        <v>1</v>
      </c>
      <c r="D7">
        <v>1</v>
      </c>
      <c r="E7">
        <v>5</v>
      </c>
    </row>
    <row r="8" spans="1:7" x14ac:dyDescent="0.25">
      <c r="A8" t="s">
        <v>20</v>
      </c>
      <c r="B8" s="6">
        <v>37.38371875</v>
      </c>
      <c r="C8">
        <v>0</v>
      </c>
      <c r="D8">
        <v>1</v>
      </c>
      <c r="E8">
        <v>6</v>
      </c>
    </row>
    <row r="9" spans="1:7" x14ac:dyDescent="0.25">
      <c r="A9" t="s">
        <v>34</v>
      </c>
      <c r="B9" s="6">
        <v>0</v>
      </c>
      <c r="C9">
        <v>1</v>
      </c>
      <c r="D9">
        <v>0</v>
      </c>
      <c r="E9">
        <v>2</v>
      </c>
    </row>
    <row r="10" spans="1:7" x14ac:dyDescent="0.25">
      <c r="A10" t="s">
        <v>10</v>
      </c>
      <c r="B10" s="6">
        <v>64.086375000000004</v>
      </c>
      <c r="C10">
        <v>1</v>
      </c>
      <c r="D10">
        <v>1</v>
      </c>
      <c r="E10">
        <v>12</v>
      </c>
      <c r="F10">
        <v>59</v>
      </c>
      <c r="G10">
        <v>43</v>
      </c>
    </row>
    <row r="11" spans="1:7" x14ac:dyDescent="0.25">
      <c r="A11" t="s">
        <v>17</v>
      </c>
      <c r="B11" s="6">
        <v>5.3405312499999997</v>
      </c>
      <c r="C11">
        <v>0</v>
      </c>
      <c r="D11">
        <v>1</v>
      </c>
      <c r="E11">
        <v>3</v>
      </c>
    </row>
    <row r="12" spans="1:7" x14ac:dyDescent="0.25">
      <c r="A12" t="s">
        <v>22</v>
      </c>
      <c r="B12" s="6">
        <v>24.566443750000001</v>
      </c>
      <c r="C12">
        <v>1</v>
      </c>
      <c r="D12">
        <v>0</v>
      </c>
      <c r="E12">
        <v>5</v>
      </c>
      <c r="F12">
        <v>52</v>
      </c>
      <c r="G12">
        <v>49</v>
      </c>
    </row>
    <row r="13" spans="1:7" x14ac:dyDescent="0.25">
      <c r="A13" t="s">
        <v>7</v>
      </c>
      <c r="B13" s="6">
        <v>181.57806249999999</v>
      </c>
      <c r="C13" s="2">
        <v>1</v>
      </c>
      <c r="D13" s="2">
        <v>1</v>
      </c>
      <c r="E13">
        <v>12</v>
      </c>
      <c r="F13">
        <v>55</v>
      </c>
      <c r="G13">
        <v>48</v>
      </c>
    </row>
    <row r="14" spans="1:7" x14ac:dyDescent="0.25">
      <c r="A14" t="s">
        <v>14</v>
      </c>
      <c r="B14" s="6">
        <v>37.38371875</v>
      </c>
      <c r="C14">
        <v>1</v>
      </c>
      <c r="D14">
        <v>0</v>
      </c>
      <c r="E14">
        <v>9</v>
      </c>
      <c r="F14">
        <v>46</v>
      </c>
      <c r="G14">
        <v>41</v>
      </c>
    </row>
    <row r="15" spans="1:7" x14ac:dyDescent="0.25">
      <c r="A15" t="s">
        <v>37</v>
      </c>
      <c r="B15" s="6">
        <v>5.3405312499999997</v>
      </c>
      <c r="C15">
        <v>1</v>
      </c>
      <c r="D15">
        <v>1</v>
      </c>
      <c r="E15">
        <v>2</v>
      </c>
    </row>
    <row r="16" spans="1:7" x14ac:dyDescent="0.25">
      <c r="A16" t="s">
        <v>18</v>
      </c>
      <c r="B16" s="6">
        <v>64.086375000000004</v>
      </c>
      <c r="C16">
        <v>1</v>
      </c>
      <c r="D16">
        <v>1</v>
      </c>
      <c r="E16">
        <v>13</v>
      </c>
      <c r="F16">
        <v>51</v>
      </c>
      <c r="G16">
        <v>48</v>
      </c>
    </row>
    <row r="17" spans="1:7" x14ac:dyDescent="0.25">
      <c r="A17" t="s">
        <v>26</v>
      </c>
      <c r="B17" s="6">
        <v>24.566443750000001</v>
      </c>
      <c r="C17">
        <v>1</v>
      </c>
      <c r="D17">
        <v>1</v>
      </c>
      <c r="E17">
        <v>8</v>
      </c>
      <c r="F17">
        <v>37</v>
      </c>
      <c r="G17">
        <v>30</v>
      </c>
    </row>
    <row r="18" spans="1:7" x14ac:dyDescent="0.25">
      <c r="A18" t="s">
        <v>8</v>
      </c>
      <c r="B18" s="6">
        <v>181.57806249999999</v>
      </c>
      <c r="C18" s="2">
        <v>1</v>
      </c>
      <c r="D18" s="2">
        <v>1</v>
      </c>
      <c r="E18">
        <v>13</v>
      </c>
      <c r="F18">
        <v>71</v>
      </c>
      <c r="G18">
        <v>52</v>
      </c>
    </row>
    <row r="19" spans="1:7" x14ac:dyDescent="0.25">
      <c r="A19" t="s">
        <v>11</v>
      </c>
      <c r="B19" s="6">
        <v>64.086375000000004</v>
      </c>
      <c r="C19">
        <v>1</v>
      </c>
      <c r="D19">
        <v>1</v>
      </c>
      <c r="E19">
        <v>13</v>
      </c>
      <c r="F19">
        <v>50</v>
      </c>
      <c r="G19">
        <v>45</v>
      </c>
    </row>
    <row r="20" spans="1:7" x14ac:dyDescent="0.25">
      <c r="A20" t="s">
        <v>16</v>
      </c>
      <c r="B20" s="6">
        <v>0</v>
      </c>
      <c r="C20">
        <v>0</v>
      </c>
      <c r="D20">
        <v>1</v>
      </c>
      <c r="E20">
        <v>1</v>
      </c>
    </row>
    <row r="21" spans="1:7" x14ac:dyDescent="0.25">
      <c r="A21" t="s">
        <v>23</v>
      </c>
      <c r="B21" s="6">
        <v>37.38371875</v>
      </c>
      <c r="C21">
        <v>0</v>
      </c>
      <c r="D21">
        <v>1</v>
      </c>
      <c r="E21">
        <v>8</v>
      </c>
    </row>
    <row r="22" spans="1:7" x14ac:dyDescent="0.25">
      <c r="A22" t="s">
        <v>13</v>
      </c>
      <c r="B22" s="6">
        <v>64.086375000000004</v>
      </c>
      <c r="C22">
        <v>1</v>
      </c>
      <c r="D22">
        <v>1</v>
      </c>
      <c r="E22">
        <v>13</v>
      </c>
      <c r="F22">
        <v>53</v>
      </c>
      <c r="G22">
        <v>41</v>
      </c>
    </row>
    <row r="23" spans="1:7" x14ac:dyDescent="0.25">
      <c r="A23" t="s">
        <v>15</v>
      </c>
      <c r="B23" s="6">
        <v>0</v>
      </c>
      <c r="C23">
        <v>1</v>
      </c>
      <c r="D23">
        <v>0</v>
      </c>
      <c r="E23">
        <v>1</v>
      </c>
    </row>
    <row r="24" spans="1:7" x14ac:dyDescent="0.25">
      <c r="A24" t="s">
        <v>12</v>
      </c>
      <c r="B24" s="6">
        <v>64.086375000000004</v>
      </c>
      <c r="C24">
        <v>1</v>
      </c>
      <c r="D24">
        <v>1</v>
      </c>
      <c r="E24">
        <v>12</v>
      </c>
      <c r="F24">
        <v>43</v>
      </c>
      <c r="G24">
        <v>35</v>
      </c>
    </row>
    <row r="25" spans="1:7" x14ac:dyDescent="0.25">
      <c r="A25" t="s">
        <v>32</v>
      </c>
      <c r="B25" s="6">
        <v>0</v>
      </c>
      <c r="C25">
        <v>1</v>
      </c>
      <c r="D25">
        <v>0</v>
      </c>
      <c r="E25">
        <v>1</v>
      </c>
    </row>
    <row r="26" spans="1:7" x14ac:dyDescent="0.25">
      <c r="A26" t="s">
        <v>39</v>
      </c>
      <c r="B26" s="6">
        <v>5.3405312499999997</v>
      </c>
      <c r="C26">
        <v>1</v>
      </c>
      <c r="D26">
        <v>0</v>
      </c>
      <c r="E26">
        <v>1</v>
      </c>
    </row>
    <row r="27" spans="1:7" x14ac:dyDescent="0.25">
      <c r="A27" t="s">
        <v>27</v>
      </c>
      <c r="B27" s="6">
        <v>0</v>
      </c>
      <c r="C27">
        <v>1</v>
      </c>
      <c r="D27">
        <v>0</v>
      </c>
      <c r="E27">
        <v>2</v>
      </c>
    </row>
    <row r="28" spans="1:7" x14ac:dyDescent="0.25">
      <c r="A28" t="s">
        <v>30</v>
      </c>
      <c r="B28" s="6">
        <v>5.3405312499999997</v>
      </c>
      <c r="C28">
        <v>0</v>
      </c>
      <c r="D28">
        <v>1</v>
      </c>
      <c r="E28">
        <v>5</v>
      </c>
    </row>
    <row r="29" spans="1:7" x14ac:dyDescent="0.25">
      <c r="A29" t="s">
        <v>4</v>
      </c>
      <c r="B29" s="6">
        <v>106.810625</v>
      </c>
      <c r="C29">
        <v>1</v>
      </c>
      <c r="D29">
        <v>1</v>
      </c>
      <c r="E29">
        <v>12</v>
      </c>
      <c r="F29">
        <v>80</v>
      </c>
      <c r="G29">
        <v>62</v>
      </c>
    </row>
    <row r="30" spans="1:7" x14ac:dyDescent="0.25">
      <c r="A30" t="s">
        <v>25</v>
      </c>
      <c r="B30" s="6">
        <v>5.3405312499999997</v>
      </c>
      <c r="C30">
        <v>1</v>
      </c>
      <c r="D30">
        <v>1</v>
      </c>
      <c r="E30">
        <v>3</v>
      </c>
    </row>
    <row r="31" spans="1:7" x14ac:dyDescent="0.25">
      <c r="A31" t="s">
        <v>38</v>
      </c>
      <c r="B31" s="6">
        <v>24.566443750000001</v>
      </c>
      <c r="C31">
        <v>1</v>
      </c>
      <c r="D31">
        <v>0</v>
      </c>
      <c r="E31">
        <v>6</v>
      </c>
      <c r="F31">
        <v>53</v>
      </c>
      <c r="G31">
        <v>48</v>
      </c>
    </row>
    <row r="32" spans="1:7" x14ac:dyDescent="0.25">
      <c r="A32" t="s">
        <v>24</v>
      </c>
      <c r="B32" s="6">
        <v>0</v>
      </c>
      <c r="C32">
        <v>1</v>
      </c>
      <c r="D32">
        <v>1</v>
      </c>
      <c r="E32">
        <v>3</v>
      </c>
    </row>
    <row r="33" spans="1:7" x14ac:dyDescent="0.25">
      <c r="A33" t="s">
        <v>29</v>
      </c>
      <c r="B33" s="6">
        <v>24.566443750000001</v>
      </c>
      <c r="C33">
        <v>0</v>
      </c>
      <c r="D33">
        <v>1</v>
      </c>
      <c r="E33">
        <v>2</v>
      </c>
      <c r="F33">
        <v>31</v>
      </c>
      <c r="G33">
        <v>45</v>
      </c>
    </row>
    <row r="34" spans="1:7" x14ac:dyDescent="0.25">
      <c r="A34" t="s">
        <v>35</v>
      </c>
      <c r="B34" s="6">
        <v>0</v>
      </c>
      <c r="C34">
        <v>1</v>
      </c>
      <c r="D34">
        <v>0</v>
      </c>
      <c r="E34">
        <v>1</v>
      </c>
    </row>
    <row r="35" spans="1:7" x14ac:dyDescent="0.25">
      <c r="A35" t="s">
        <v>6</v>
      </c>
      <c r="B35" s="6">
        <v>85.448499999999996</v>
      </c>
      <c r="C35">
        <v>1</v>
      </c>
      <c r="D35">
        <v>0</v>
      </c>
      <c r="E35">
        <v>13</v>
      </c>
      <c r="F35">
        <v>71</v>
      </c>
      <c r="G35">
        <v>59</v>
      </c>
    </row>
    <row r="36" spans="1:7" x14ac:dyDescent="0.25">
      <c r="A36" t="s">
        <v>28</v>
      </c>
      <c r="B36" s="6">
        <v>0</v>
      </c>
      <c r="C36">
        <v>1</v>
      </c>
      <c r="D36">
        <v>0</v>
      </c>
      <c r="E36">
        <v>1</v>
      </c>
    </row>
    <row r="37" spans="1:7" x14ac:dyDescent="0.25">
      <c r="A37" t="s">
        <v>5</v>
      </c>
      <c r="B37" s="6">
        <v>117.4916875</v>
      </c>
      <c r="C37">
        <v>1</v>
      </c>
      <c r="D37">
        <v>1</v>
      </c>
      <c r="E37">
        <v>13</v>
      </c>
      <c r="F37">
        <v>52</v>
      </c>
      <c r="G37">
        <v>44</v>
      </c>
    </row>
    <row r="38" spans="1:7" x14ac:dyDescent="0.25">
      <c r="A38" t="s">
        <v>19</v>
      </c>
      <c r="B38" s="6">
        <v>37.38371875</v>
      </c>
      <c r="C38">
        <v>0</v>
      </c>
      <c r="D38">
        <v>1</v>
      </c>
      <c r="E38">
        <v>9</v>
      </c>
      <c r="F38">
        <v>47</v>
      </c>
      <c r="G38">
        <v>49</v>
      </c>
    </row>
    <row r="39" spans="1:7" x14ac:dyDescent="0.25">
      <c r="A39" t="s">
        <v>9</v>
      </c>
      <c r="B39" s="6">
        <v>106.810625</v>
      </c>
      <c r="C39">
        <v>1</v>
      </c>
      <c r="D39">
        <v>1</v>
      </c>
      <c r="E39">
        <v>10</v>
      </c>
    </row>
    <row r="40" spans="1:7" x14ac:dyDescent="0.25">
      <c r="A40" t="s">
        <v>21</v>
      </c>
      <c r="B40" s="6">
        <v>37.38371875</v>
      </c>
      <c r="C40">
        <v>0</v>
      </c>
      <c r="D40">
        <v>1</v>
      </c>
      <c r="E40">
        <v>8</v>
      </c>
      <c r="F40">
        <v>45</v>
      </c>
      <c r="G40">
        <v>51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107C-4745-419C-A70D-AAFC42E304EE}">
  <dimension ref="A1:G40"/>
  <sheetViews>
    <sheetView workbookViewId="0">
      <selection activeCell="B2" sqref="B2:B40"/>
    </sheetView>
  </sheetViews>
  <sheetFormatPr defaultRowHeight="15" x14ac:dyDescent="0.25"/>
  <sheetData>
    <row r="1" spans="1:7" x14ac:dyDescent="0.25">
      <c r="A1" s="1" t="s">
        <v>0</v>
      </c>
      <c r="B1" t="s">
        <v>90</v>
      </c>
      <c r="C1" t="s">
        <v>89</v>
      </c>
      <c r="D1" t="s">
        <v>88</v>
      </c>
      <c r="E1" t="s">
        <v>40</v>
      </c>
      <c r="F1" t="s">
        <v>91</v>
      </c>
      <c r="G1" t="s">
        <v>92</v>
      </c>
    </row>
    <row r="2" spans="1:7" x14ac:dyDescent="0.25">
      <c r="A2" t="s">
        <v>3</v>
      </c>
      <c r="B2" s="6">
        <v>5.1875</v>
      </c>
      <c r="C2">
        <v>1</v>
      </c>
      <c r="D2">
        <v>1</v>
      </c>
      <c r="E2">
        <v>3</v>
      </c>
    </row>
    <row r="3" spans="1:7" x14ac:dyDescent="0.25">
      <c r="A3" t="s">
        <v>31</v>
      </c>
      <c r="B3" s="6">
        <v>0</v>
      </c>
      <c r="C3">
        <v>0</v>
      </c>
      <c r="D3">
        <v>1</v>
      </c>
      <c r="E3">
        <v>1</v>
      </c>
    </row>
    <row r="4" spans="1:7" x14ac:dyDescent="0.25">
      <c r="A4" t="s">
        <v>36</v>
      </c>
      <c r="B4" s="6">
        <v>23.862500000000001</v>
      </c>
      <c r="C4">
        <v>0</v>
      </c>
      <c r="D4">
        <v>1</v>
      </c>
      <c r="E4">
        <v>4</v>
      </c>
      <c r="F4">
        <v>36</v>
      </c>
      <c r="G4">
        <v>38</v>
      </c>
    </row>
    <row r="5" spans="1:7" x14ac:dyDescent="0.25">
      <c r="A5" t="s">
        <v>1</v>
      </c>
      <c r="B5" s="6">
        <v>62.25</v>
      </c>
      <c r="C5">
        <v>1</v>
      </c>
      <c r="D5">
        <v>1</v>
      </c>
      <c r="E5">
        <v>12</v>
      </c>
      <c r="F5">
        <v>54</v>
      </c>
      <c r="G5">
        <v>52</v>
      </c>
    </row>
    <row r="6" spans="1:7" x14ac:dyDescent="0.25">
      <c r="A6" t="s">
        <v>2</v>
      </c>
      <c r="B6" s="6">
        <v>36.3125</v>
      </c>
      <c r="C6">
        <v>1</v>
      </c>
      <c r="D6">
        <v>1</v>
      </c>
      <c r="E6">
        <v>12</v>
      </c>
      <c r="F6">
        <v>51</v>
      </c>
      <c r="G6">
        <v>45</v>
      </c>
    </row>
    <row r="7" spans="1:7" x14ac:dyDescent="0.25">
      <c r="A7" t="s">
        <v>33</v>
      </c>
      <c r="B7" s="6">
        <v>23.862500000000001</v>
      </c>
      <c r="C7">
        <v>1</v>
      </c>
      <c r="D7">
        <v>1</v>
      </c>
      <c r="E7">
        <v>5</v>
      </c>
      <c r="F7">
        <v>43</v>
      </c>
      <c r="G7">
        <v>29</v>
      </c>
    </row>
    <row r="8" spans="1:7" x14ac:dyDescent="0.25">
      <c r="A8" t="s">
        <v>20</v>
      </c>
      <c r="B8" s="6">
        <v>36.3125</v>
      </c>
      <c r="C8">
        <v>0</v>
      </c>
      <c r="D8">
        <v>1</v>
      </c>
      <c r="E8">
        <v>6</v>
      </c>
      <c r="F8">
        <v>50</v>
      </c>
      <c r="G8">
        <v>50</v>
      </c>
    </row>
    <row r="9" spans="1:7" x14ac:dyDescent="0.25">
      <c r="A9" t="s">
        <v>34</v>
      </c>
      <c r="B9" s="6">
        <v>0</v>
      </c>
      <c r="C9">
        <v>1</v>
      </c>
      <c r="D9">
        <v>0</v>
      </c>
      <c r="E9">
        <v>2</v>
      </c>
    </row>
    <row r="10" spans="1:7" x14ac:dyDescent="0.25">
      <c r="A10" t="s">
        <v>10</v>
      </c>
      <c r="B10" s="6">
        <v>62.25</v>
      </c>
      <c r="C10">
        <v>1</v>
      </c>
      <c r="D10">
        <v>1</v>
      </c>
      <c r="E10">
        <v>12</v>
      </c>
      <c r="F10">
        <v>53</v>
      </c>
      <c r="G10">
        <v>45</v>
      </c>
    </row>
    <row r="11" spans="1:7" x14ac:dyDescent="0.25">
      <c r="A11" t="s">
        <v>17</v>
      </c>
      <c r="B11" s="6">
        <v>5.1875</v>
      </c>
      <c r="C11">
        <v>0</v>
      </c>
      <c r="D11">
        <v>1</v>
      </c>
      <c r="E11">
        <v>3</v>
      </c>
    </row>
    <row r="12" spans="1:7" x14ac:dyDescent="0.25">
      <c r="A12" t="s">
        <v>22</v>
      </c>
      <c r="B12" s="6">
        <v>23.862500000000001</v>
      </c>
      <c r="C12">
        <v>1</v>
      </c>
      <c r="D12">
        <v>0</v>
      </c>
      <c r="E12">
        <v>5</v>
      </c>
      <c r="F12">
        <v>54</v>
      </c>
      <c r="G12">
        <v>47</v>
      </c>
    </row>
    <row r="13" spans="1:7" x14ac:dyDescent="0.25">
      <c r="A13" t="s">
        <v>7</v>
      </c>
      <c r="B13" s="6">
        <v>176.375</v>
      </c>
      <c r="C13" s="2">
        <v>1</v>
      </c>
      <c r="D13" s="2">
        <v>1</v>
      </c>
      <c r="E13">
        <v>12</v>
      </c>
      <c r="F13">
        <v>72</v>
      </c>
      <c r="G13">
        <v>50</v>
      </c>
    </row>
    <row r="14" spans="1:7" x14ac:dyDescent="0.25">
      <c r="A14" t="s">
        <v>14</v>
      </c>
      <c r="B14" s="6">
        <v>36.3125</v>
      </c>
      <c r="C14">
        <v>1</v>
      </c>
      <c r="D14">
        <v>0</v>
      </c>
      <c r="E14">
        <v>9</v>
      </c>
      <c r="F14">
        <v>43</v>
      </c>
      <c r="G14">
        <v>42</v>
      </c>
    </row>
    <row r="15" spans="1:7" x14ac:dyDescent="0.25">
      <c r="A15" t="s">
        <v>37</v>
      </c>
      <c r="B15" s="6">
        <v>5.1875</v>
      </c>
      <c r="C15">
        <v>1</v>
      </c>
      <c r="D15">
        <v>1</v>
      </c>
      <c r="E15">
        <v>2</v>
      </c>
    </row>
    <row r="16" spans="1:7" x14ac:dyDescent="0.25">
      <c r="A16" t="s">
        <v>18</v>
      </c>
      <c r="B16" s="6">
        <v>62.25</v>
      </c>
      <c r="C16">
        <v>1</v>
      </c>
      <c r="D16">
        <v>1</v>
      </c>
      <c r="E16">
        <v>13</v>
      </c>
      <c r="F16">
        <v>57</v>
      </c>
      <c r="G16">
        <v>47</v>
      </c>
    </row>
    <row r="17" spans="1:7" x14ac:dyDescent="0.25">
      <c r="A17" t="s">
        <v>26</v>
      </c>
      <c r="B17" s="6">
        <v>5.1875</v>
      </c>
      <c r="C17">
        <v>1</v>
      </c>
      <c r="D17">
        <v>1</v>
      </c>
      <c r="E17">
        <v>8</v>
      </c>
    </row>
    <row r="18" spans="1:7" x14ac:dyDescent="0.25">
      <c r="A18" t="s">
        <v>8</v>
      </c>
      <c r="B18" s="6">
        <v>176.375</v>
      </c>
      <c r="C18" s="2">
        <v>1</v>
      </c>
      <c r="D18" s="2">
        <v>1</v>
      </c>
      <c r="E18">
        <v>13</v>
      </c>
      <c r="F18">
        <v>56</v>
      </c>
      <c r="G18">
        <v>49</v>
      </c>
    </row>
    <row r="19" spans="1:7" x14ac:dyDescent="0.25">
      <c r="A19" t="s">
        <v>11</v>
      </c>
      <c r="B19" s="6">
        <v>62.25</v>
      </c>
      <c r="C19">
        <v>1</v>
      </c>
      <c r="D19">
        <v>1</v>
      </c>
      <c r="E19">
        <v>13</v>
      </c>
      <c r="F19">
        <v>47</v>
      </c>
      <c r="G19">
        <v>50</v>
      </c>
    </row>
    <row r="20" spans="1:7" x14ac:dyDescent="0.25">
      <c r="A20" t="s">
        <v>16</v>
      </c>
      <c r="B20" s="6">
        <v>0</v>
      </c>
      <c r="C20">
        <v>0</v>
      </c>
      <c r="D20">
        <v>1</v>
      </c>
      <c r="E20">
        <v>1</v>
      </c>
    </row>
    <row r="21" spans="1:7" x14ac:dyDescent="0.25">
      <c r="A21" t="s">
        <v>23</v>
      </c>
      <c r="B21" s="6">
        <v>36.3125</v>
      </c>
      <c r="C21">
        <v>0</v>
      </c>
      <c r="D21">
        <v>1</v>
      </c>
      <c r="E21">
        <v>8</v>
      </c>
    </row>
    <row r="22" spans="1:7" x14ac:dyDescent="0.25">
      <c r="A22" t="s">
        <v>13</v>
      </c>
      <c r="B22" s="6">
        <v>62.25</v>
      </c>
      <c r="C22">
        <v>1</v>
      </c>
      <c r="D22">
        <v>1</v>
      </c>
      <c r="E22">
        <v>13</v>
      </c>
      <c r="F22">
        <v>62</v>
      </c>
      <c r="G22">
        <v>55</v>
      </c>
    </row>
    <row r="23" spans="1:7" x14ac:dyDescent="0.25">
      <c r="A23" t="s">
        <v>15</v>
      </c>
      <c r="B23" s="6">
        <v>5.1875</v>
      </c>
      <c r="C23">
        <v>1</v>
      </c>
      <c r="D23">
        <v>0</v>
      </c>
      <c r="E23">
        <v>1</v>
      </c>
    </row>
    <row r="24" spans="1:7" x14ac:dyDescent="0.25">
      <c r="A24" t="s">
        <v>12</v>
      </c>
      <c r="B24" s="6">
        <v>62.25</v>
      </c>
      <c r="C24">
        <v>1</v>
      </c>
      <c r="D24">
        <v>1</v>
      </c>
      <c r="E24">
        <v>12</v>
      </c>
    </row>
    <row r="25" spans="1:7" x14ac:dyDescent="0.25">
      <c r="A25" t="s">
        <v>32</v>
      </c>
      <c r="B25" s="6">
        <v>0</v>
      </c>
      <c r="C25">
        <v>1</v>
      </c>
      <c r="D25">
        <v>0</v>
      </c>
      <c r="E25">
        <v>1</v>
      </c>
    </row>
    <row r="26" spans="1:7" x14ac:dyDescent="0.25">
      <c r="A26" t="s">
        <v>39</v>
      </c>
      <c r="B26" s="6">
        <v>0</v>
      </c>
      <c r="C26">
        <v>1</v>
      </c>
      <c r="D26">
        <v>0</v>
      </c>
      <c r="E26">
        <v>1</v>
      </c>
    </row>
    <row r="27" spans="1:7" x14ac:dyDescent="0.25">
      <c r="A27" t="s">
        <v>27</v>
      </c>
      <c r="B27" s="6">
        <v>5.1875</v>
      </c>
      <c r="C27">
        <v>1</v>
      </c>
      <c r="D27">
        <v>0</v>
      </c>
      <c r="E27">
        <v>2</v>
      </c>
    </row>
    <row r="28" spans="1:7" x14ac:dyDescent="0.25">
      <c r="A28" t="s">
        <v>30</v>
      </c>
      <c r="B28" s="6">
        <v>5.1875</v>
      </c>
      <c r="C28">
        <v>0</v>
      </c>
      <c r="D28">
        <v>1</v>
      </c>
      <c r="E28">
        <v>5</v>
      </c>
    </row>
    <row r="29" spans="1:7" x14ac:dyDescent="0.25">
      <c r="A29" t="s">
        <v>4</v>
      </c>
      <c r="B29" s="6">
        <v>103.75</v>
      </c>
      <c r="C29">
        <v>1</v>
      </c>
      <c r="D29">
        <v>1</v>
      </c>
      <c r="E29">
        <v>12</v>
      </c>
      <c r="F29">
        <v>63</v>
      </c>
      <c r="G29">
        <v>61</v>
      </c>
    </row>
    <row r="30" spans="1:7" x14ac:dyDescent="0.25">
      <c r="A30" t="s">
        <v>25</v>
      </c>
      <c r="B30" s="6">
        <v>5.1875</v>
      </c>
      <c r="C30">
        <v>1</v>
      </c>
      <c r="D30">
        <v>1</v>
      </c>
      <c r="E30">
        <v>3</v>
      </c>
    </row>
    <row r="31" spans="1:7" x14ac:dyDescent="0.25">
      <c r="A31" t="s">
        <v>38</v>
      </c>
      <c r="B31" s="6">
        <v>23.862500000000001</v>
      </c>
      <c r="C31">
        <v>1</v>
      </c>
      <c r="D31">
        <v>0</v>
      </c>
      <c r="E31">
        <v>6</v>
      </c>
      <c r="F31">
        <v>39</v>
      </c>
      <c r="G31">
        <v>37</v>
      </c>
    </row>
    <row r="32" spans="1:7" x14ac:dyDescent="0.25">
      <c r="A32" t="s">
        <v>24</v>
      </c>
      <c r="B32" s="6">
        <v>0</v>
      </c>
      <c r="C32">
        <v>1</v>
      </c>
      <c r="D32">
        <v>1</v>
      </c>
      <c r="E32">
        <v>3</v>
      </c>
    </row>
    <row r="33" spans="1:7" x14ac:dyDescent="0.25">
      <c r="A33" t="s">
        <v>29</v>
      </c>
      <c r="B33" s="6">
        <v>5.1875</v>
      </c>
      <c r="C33">
        <v>0</v>
      </c>
      <c r="D33">
        <v>1</v>
      </c>
      <c r="E33">
        <v>2</v>
      </c>
    </row>
    <row r="34" spans="1:7" x14ac:dyDescent="0.25">
      <c r="A34" t="s">
        <v>35</v>
      </c>
      <c r="B34" s="6">
        <v>0</v>
      </c>
      <c r="C34">
        <v>1</v>
      </c>
      <c r="D34">
        <v>0</v>
      </c>
      <c r="E34">
        <v>1</v>
      </c>
    </row>
    <row r="35" spans="1:7" x14ac:dyDescent="0.25">
      <c r="A35" t="s">
        <v>6</v>
      </c>
      <c r="B35" s="6">
        <v>83</v>
      </c>
      <c r="C35">
        <v>1</v>
      </c>
      <c r="D35">
        <v>0</v>
      </c>
      <c r="E35">
        <v>13</v>
      </c>
      <c r="F35">
        <v>63</v>
      </c>
      <c r="G35">
        <v>42</v>
      </c>
    </row>
    <row r="36" spans="1:7" x14ac:dyDescent="0.25">
      <c r="A36" t="s">
        <v>28</v>
      </c>
      <c r="B36" s="6">
        <v>0</v>
      </c>
      <c r="C36">
        <v>1</v>
      </c>
      <c r="D36">
        <v>0</v>
      </c>
      <c r="E36">
        <v>1</v>
      </c>
    </row>
    <row r="37" spans="1:7" x14ac:dyDescent="0.25">
      <c r="A37" t="s">
        <v>5</v>
      </c>
      <c r="B37" s="6">
        <v>114.125</v>
      </c>
      <c r="C37">
        <v>1</v>
      </c>
      <c r="D37">
        <v>1</v>
      </c>
      <c r="E37">
        <v>13</v>
      </c>
      <c r="F37">
        <v>50</v>
      </c>
      <c r="G37">
        <v>48</v>
      </c>
    </row>
    <row r="38" spans="1:7" x14ac:dyDescent="0.25">
      <c r="A38" t="s">
        <v>19</v>
      </c>
      <c r="B38" s="6">
        <v>36.3125</v>
      </c>
      <c r="C38">
        <v>0</v>
      </c>
      <c r="D38">
        <v>1</v>
      </c>
      <c r="E38">
        <v>9</v>
      </c>
      <c r="F38">
        <v>45</v>
      </c>
      <c r="G38">
        <v>46</v>
      </c>
    </row>
    <row r="39" spans="1:7" x14ac:dyDescent="0.25">
      <c r="A39" t="s">
        <v>9</v>
      </c>
      <c r="B39" s="6">
        <v>103.75</v>
      </c>
      <c r="C39">
        <v>1</v>
      </c>
      <c r="D39">
        <v>1</v>
      </c>
      <c r="E39">
        <v>10</v>
      </c>
      <c r="F39">
        <v>56</v>
      </c>
      <c r="G39">
        <v>40</v>
      </c>
    </row>
    <row r="40" spans="1:7" x14ac:dyDescent="0.25">
      <c r="A40" t="s">
        <v>21</v>
      </c>
      <c r="B40" s="6">
        <v>36.3125</v>
      </c>
      <c r="C40">
        <v>0</v>
      </c>
      <c r="D40">
        <v>1</v>
      </c>
      <c r="E40">
        <v>8</v>
      </c>
      <c r="F40">
        <v>43</v>
      </c>
      <c r="G40">
        <v>50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BDAF-E61A-42B5-A2C8-BCFA16B57770}">
  <dimension ref="A1:G40"/>
  <sheetViews>
    <sheetView workbookViewId="0">
      <selection activeCell="I14" sqref="I14"/>
    </sheetView>
  </sheetViews>
  <sheetFormatPr defaultRowHeight="15" x14ac:dyDescent="0.25"/>
  <sheetData>
    <row r="1" spans="1:7" x14ac:dyDescent="0.25">
      <c r="A1" s="1" t="s">
        <v>0</v>
      </c>
      <c r="B1" t="s">
        <v>90</v>
      </c>
      <c r="C1" t="s">
        <v>89</v>
      </c>
      <c r="D1" t="s">
        <v>88</v>
      </c>
      <c r="E1" t="s">
        <v>40</v>
      </c>
      <c r="F1" t="s">
        <v>91</v>
      </c>
      <c r="G1" t="s">
        <v>92</v>
      </c>
    </row>
    <row r="2" spans="1:7" x14ac:dyDescent="0.25">
      <c r="A2" t="s">
        <v>3</v>
      </c>
      <c r="B2" s="6">
        <v>23</v>
      </c>
      <c r="C2">
        <v>1</v>
      </c>
      <c r="D2">
        <v>1</v>
      </c>
      <c r="E2">
        <v>3</v>
      </c>
      <c r="F2">
        <v>40</v>
      </c>
      <c r="G2">
        <v>30</v>
      </c>
    </row>
    <row r="3" spans="1:7" x14ac:dyDescent="0.25">
      <c r="A3" t="s">
        <v>31</v>
      </c>
      <c r="B3" s="6">
        <v>0</v>
      </c>
      <c r="C3">
        <v>0</v>
      </c>
      <c r="D3">
        <v>1</v>
      </c>
      <c r="E3">
        <v>1</v>
      </c>
    </row>
    <row r="4" spans="1:7" x14ac:dyDescent="0.25">
      <c r="A4" t="s">
        <v>36</v>
      </c>
      <c r="B4" s="6">
        <v>5</v>
      </c>
      <c r="C4">
        <v>0</v>
      </c>
      <c r="D4">
        <v>1</v>
      </c>
      <c r="E4">
        <v>4</v>
      </c>
    </row>
    <row r="5" spans="1:7" x14ac:dyDescent="0.25">
      <c r="A5" t="s">
        <v>1</v>
      </c>
      <c r="B5" s="6">
        <v>60</v>
      </c>
      <c r="C5">
        <v>1</v>
      </c>
      <c r="D5">
        <v>1</v>
      </c>
      <c r="E5">
        <v>12</v>
      </c>
      <c r="F5">
        <v>59</v>
      </c>
      <c r="G5">
        <v>56</v>
      </c>
    </row>
    <row r="6" spans="1:7" x14ac:dyDescent="0.25">
      <c r="A6" t="s">
        <v>2</v>
      </c>
      <c r="B6" s="6">
        <v>35</v>
      </c>
      <c r="C6">
        <v>1</v>
      </c>
      <c r="D6">
        <v>1</v>
      </c>
      <c r="E6">
        <v>12</v>
      </c>
      <c r="F6">
        <v>57</v>
      </c>
      <c r="G6">
        <v>54</v>
      </c>
    </row>
    <row r="7" spans="1:7" x14ac:dyDescent="0.25">
      <c r="A7" t="s">
        <v>33</v>
      </c>
      <c r="B7" s="6">
        <v>5</v>
      </c>
      <c r="C7">
        <v>1</v>
      </c>
      <c r="D7">
        <v>1</v>
      </c>
      <c r="E7">
        <v>5</v>
      </c>
    </row>
    <row r="8" spans="1:7" x14ac:dyDescent="0.25">
      <c r="A8" t="s">
        <v>20</v>
      </c>
      <c r="B8" s="6">
        <v>35</v>
      </c>
      <c r="C8">
        <v>0</v>
      </c>
      <c r="D8">
        <v>1</v>
      </c>
      <c r="E8">
        <v>6</v>
      </c>
      <c r="F8">
        <v>48</v>
      </c>
      <c r="G8">
        <v>39</v>
      </c>
    </row>
    <row r="9" spans="1:7" x14ac:dyDescent="0.25">
      <c r="A9" t="s">
        <v>34</v>
      </c>
      <c r="B9" s="6">
        <v>0</v>
      </c>
      <c r="C9">
        <v>1</v>
      </c>
      <c r="D9">
        <v>0</v>
      </c>
      <c r="E9">
        <v>2</v>
      </c>
    </row>
    <row r="10" spans="1:7" x14ac:dyDescent="0.25">
      <c r="A10" t="s">
        <v>10</v>
      </c>
      <c r="B10" s="6">
        <v>60</v>
      </c>
      <c r="C10">
        <v>1</v>
      </c>
      <c r="D10">
        <v>1</v>
      </c>
      <c r="E10">
        <v>12</v>
      </c>
      <c r="F10">
        <v>51</v>
      </c>
      <c r="G10">
        <v>38</v>
      </c>
    </row>
    <row r="11" spans="1:7" x14ac:dyDescent="0.25">
      <c r="A11" t="s">
        <v>17</v>
      </c>
      <c r="B11" s="6">
        <v>23</v>
      </c>
      <c r="C11">
        <v>0</v>
      </c>
      <c r="D11">
        <v>1</v>
      </c>
      <c r="E11">
        <v>3</v>
      </c>
      <c r="F11">
        <v>44</v>
      </c>
      <c r="G11">
        <v>32</v>
      </c>
    </row>
    <row r="12" spans="1:7" x14ac:dyDescent="0.25">
      <c r="A12" t="s">
        <v>22</v>
      </c>
      <c r="B12" s="6">
        <v>23</v>
      </c>
      <c r="C12">
        <v>1</v>
      </c>
      <c r="D12">
        <v>0</v>
      </c>
      <c r="E12">
        <v>5</v>
      </c>
      <c r="F12">
        <v>44</v>
      </c>
      <c r="G12">
        <v>34</v>
      </c>
    </row>
    <row r="13" spans="1:7" x14ac:dyDescent="0.25">
      <c r="A13" t="s">
        <v>7</v>
      </c>
      <c r="B13" s="6">
        <v>170</v>
      </c>
      <c r="C13" s="2">
        <v>1</v>
      </c>
      <c r="D13" s="2">
        <v>1</v>
      </c>
      <c r="E13">
        <v>12</v>
      </c>
      <c r="F13">
        <v>44</v>
      </c>
      <c r="G13">
        <v>34</v>
      </c>
    </row>
    <row r="14" spans="1:7" x14ac:dyDescent="0.25">
      <c r="A14" t="s">
        <v>14</v>
      </c>
      <c r="B14" s="6">
        <v>35</v>
      </c>
      <c r="C14">
        <v>1</v>
      </c>
      <c r="D14">
        <v>0</v>
      </c>
      <c r="E14">
        <v>9</v>
      </c>
    </row>
    <row r="15" spans="1:7" x14ac:dyDescent="0.25">
      <c r="A15" t="s">
        <v>37</v>
      </c>
      <c r="B15" s="6">
        <v>5</v>
      </c>
      <c r="C15">
        <v>1</v>
      </c>
      <c r="D15">
        <v>1</v>
      </c>
      <c r="E15">
        <v>2</v>
      </c>
    </row>
    <row r="16" spans="1:7" x14ac:dyDescent="0.25">
      <c r="A16" t="s">
        <v>18</v>
      </c>
      <c r="B16" s="6">
        <v>60</v>
      </c>
      <c r="C16">
        <v>1</v>
      </c>
      <c r="D16">
        <v>1</v>
      </c>
      <c r="E16">
        <v>13</v>
      </c>
      <c r="F16">
        <v>53</v>
      </c>
      <c r="G16">
        <v>34</v>
      </c>
    </row>
    <row r="17" spans="1:7" x14ac:dyDescent="0.25">
      <c r="A17" t="s">
        <v>26</v>
      </c>
      <c r="B17" s="6">
        <v>5</v>
      </c>
      <c r="C17">
        <v>1</v>
      </c>
      <c r="D17">
        <v>1</v>
      </c>
      <c r="E17">
        <v>8</v>
      </c>
    </row>
    <row r="18" spans="1:7" x14ac:dyDescent="0.25">
      <c r="A18" t="s">
        <v>8</v>
      </c>
      <c r="B18" s="6">
        <v>170</v>
      </c>
      <c r="C18" s="2">
        <v>1</v>
      </c>
      <c r="D18" s="2">
        <v>1</v>
      </c>
      <c r="E18">
        <v>13</v>
      </c>
      <c r="F18">
        <v>72</v>
      </c>
      <c r="G18">
        <v>59</v>
      </c>
    </row>
    <row r="19" spans="1:7" x14ac:dyDescent="0.25">
      <c r="A19" t="s">
        <v>11</v>
      </c>
      <c r="B19" s="6">
        <v>60</v>
      </c>
      <c r="C19">
        <v>1</v>
      </c>
      <c r="D19">
        <v>1</v>
      </c>
      <c r="E19">
        <v>13</v>
      </c>
      <c r="F19">
        <v>45</v>
      </c>
      <c r="G19">
        <v>32</v>
      </c>
    </row>
    <row r="20" spans="1:7" x14ac:dyDescent="0.25">
      <c r="A20" t="s">
        <v>16</v>
      </c>
      <c r="B20" s="6">
        <v>5</v>
      </c>
      <c r="C20">
        <v>0</v>
      </c>
      <c r="D20">
        <v>1</v>
      </c>
      <c r="E20">
        <v>1</v>
      </c>
    </row>
    <row r="21" spans="1:7" x14ac:dyDescent="0.25">
      <c r="A21" t="s">
        <v>23</v>
      </c>
      <c r="B21" s="6">
        <v>35</v>
      </c>
      <c r="C21">
        <v>0</v>
      </c>
      <c r="D21">
        <v>1</v>
      </c>
      <c r="E21">
        <v>8</v>
      </c>
    </row>
    <row r="22" spans="1:7" x14ac:dyDescent="0.25">
      <c r="A22" t="s">
        <v>13</v>
      </c>
      <c r="B22" s="6">
        <v>60</v>
      </c>
      <c r="C22">
        <v>1</v>
      </c>
      <c r="D22">
        <v>1</v>
      </c>
      <c r="E22">
        <v>13</v>
      </c>
      <c r="F22">
        <v>66</v>
      </c>
      <c r="G22">
        <v>48</v>
      </c>
    </row>
    <row r="23" spans="1:7" x14ac:dyDescent="0.25">
      <c r="A23" t="s">
        <v>15</v>
      </c>
      <c r="B23" s="6">
        <v>5</v>
      </c>
      <c r="C23">
        <v>1</v>
      </c>
      <c r="D23">
        <v>0</v>
      </c>
      <c r="E23">
        <v>1</v>
      </c>
    </row>
    <row r="24" spans="1:7" x14ac:dyDescent="0.25">
      <c r="A24" t="s">
        <v>12</v>
      </c>
      <c r="B24" s="6">
        <v>60</v>
      </c>
      <c r="C24">
        <v>1</v>
      </c>
      <c r="D24">
        <v>1</v>
      </c>
      <c r="E24">
        <v>12</v>
      </c>
      <c r="F24">
        <v>69</v>
      </c>
      <c r="G24">
        <v>51</v>
      </c>
    </row>
    <row r="25" spans="1:7" x14ac:dyDescent="0.25">
      <c r="A25" t="s">
        <v>32</v>
      </c>
      <c r="B25" s="6">
        <v>0</v>
      </c>
      <c r="C25">
        <v>1</v>
      </c>
      <c r="D25">
        <v>0</v>
      </c>
      <c r="E25">
        <v>1</v>
      </c>
    </row>
    <row r="26" spans="1:7" x14ac:dyDescent="0.25">
      <c r="A26" t="s">
        <v>39</v>
      </c>
      <c r="B26" s="6">
        <v>0</v>
      </c>
      <c r="C26">
        <v>1</v>
      </c>
      <c r="D26">
        <v>0</v>
      </c>
      <c r="E26">
        <v>1</v>
      </c>
    </row>
    <row r="27" spans="1:7" x14ac:dyDescent="0.25">
      <c r="A27" t="s">
        <v>27</v>
      </c>
      <c r="B27" s="6">
        <v>5</v>
      </c>
      <c r="C27">
        <v>1</v>
      </c>
      <c r="D27">
        <v>0</v>
      </c>
      <c r="E27">
        <v>2</v>
      </c>
    </row>
    <row r="28" spans="1:7" x14ac:dyDescent="0.25">
      <c r="A28" t="s">
        <v>30</v>
      </c>
      <c r="B28" s="6">
        <v>0</v>
      </c>
      <c r="C28">
        <v>0</v>
      </c>
      <c r="D28">
        <v>1</v>
      </c>
      <c r="E28">
        <v>5</v>
      </c>
    </row>
    <row r="29" spans="1:7" x14ac:dyDescent="0.25">
      <c r="A29" t="s">
        <v>4</v>
      </c>
      <c r="B29" s="6">
        <v>100</v>
      </c>
      <c r="C29">
        <v>1</v>
      </c>
      <c r="D29">
        <v>1</v>
      </c>
      <c r="E29">
        <v>12</v>
      </c>
      <c r="F29">
        <v>80</v>
      </c>
      <c r="G29">
        <v>64</v>
      </c>
    </row>
    <row r="30" spans="1:7" x14ac:dyDescent="0.25">
      <c r="A30" t="s">
        <v>25</v>
      </c>
      <c r="B30" s="6">
        <v>23</v>
      </c>
      <c r="C30">
        <v>1</v>
      </c>
      <c r="D30">
        <v>1</v>
      </c>
      <c r="E30">
        <v>3</v>
      </c>
      <c r="F30">
        <v>23</v>
      </c>
      <c r="G30">
        <v>18</v>
      </c>
    </row>
    <row r="31" spans="1:7" x14ac:dyDescent="0.25">
      <c r="A31" t="s">
        <v>38</v>
      </c>
      <c r="B31" s="6">
        <v>5</v>
      </c>
      <c r="C31">
        <v>1</v>
      </c>
      <c r="D31">
        <v>0</v>
      </c>
      <c r="E31">
        <v>6</v>
      </c>
    </row>
    <row r="32" spans="1:7" x14ac:dyDescent="0.25">
      <c r="A32" t="s">
        <v>24</v>
      </c>
      <c r="B32" s="6">
        <v>0</v>
      </c>
      <c r="C32">
        <v>1</v>
      </c>
      <c r="D32">
        <v>1</v>
      </c>
      <c r="E32">
        <v>3</v>
      </c>
    </row>
    <row r="33" spans="1:7" x14ac:dyDescent="0.25">
      <c r="A33" t="s">
        <v>29</v>
      </c>
      <c r="B33" s="6">
        <v>0</v>
      </c>
      <c r="C33">
        <v>0</v>
      </c>
      <c r="D33">
        <v>1</v>
      </c>
      <c r="E33">
        <v>2</v>
      </c>
    </row>
    <row r="34" spans="1:7" x14ac:dyDescent="0.25">
      <c r="A34" t="s">
        <v>35</v>
      </c>
      <c r="B34" s="6">
        <v>0</v>
      </c>
      <c r="C34">
        <v>1</v>
      </c>
      <c r="D34">
        <v>0</v>
      </c>
      <c r="E34">
        <v>1</v>
      </c>
    </row>
    <row r="35" spans="1:7" x14ac:dyDescent="0.25">
      <c r="A35" t="s">
        <v>6</v>
      </c>
      <c r="B35" s="6">
        <v>80</v>
      </c>
      <c r="C35">
        <v>1</v>
      </c>
      <c r="D35">
        <v>0</v>
      </c>
      <c r="E35">
        <v>13</v>
      </c>
      <c r="F35">
        <v>50</v>
      </c>
      <c r="G35">
        <v>46</v>
      </c>
    </row>
    <row r="36" spans="1:7" x14ac:dyDescent="0.25">
      <c r="A36" t="s">
        <v>28</v>
      </c>
      <c r="B36" s="6">
        <v>0</v>
      </c>
      <c r="C36">
        <v>1</v>
      </c>
      <c r="D36">
        <v>0</v>
      </c>
      <c r="E36">
        <v>1</v>
      </c>
    </row>
    <row r="37" spans="1:7" x14ac:dyDescent="0.25">
      <c r="A37" t="s">
        <v>5</v>
      </c>
      <c r="B37" s="6">
        <v>110</v>
      </c>
      <c r="C37">
        <v>1</v>
      </c>
      <c r="D37">
        <v>1</v>
      </c>
      <c r="E37">
        <v>13</v>
      </c>
      <c r="F37">
        <v>63</v>
      </c>
      <c r="G37">
        <v>46</v>
      </c>
    </row>
    <row r="38" spans="1:7" x14ac:dyDescent="0.25">
      <c r="A38" t="s">
        <v>19</v>
      </c>
      <c r="B38" s="6">
        <v>35</v>
      </c>
      <c r="C38">
        <v>0</v>
      </c>
      <c r="D38">
        <v>1</v>
      </c>
      <c r="E38">
        <v>9</v>
      </c>
      <c r="F38">
        <v>42</v>
      </c>
      <c r="G38">
        <v>35</v>
      </c>
    </row>
    <row r="39" spans="1:7" x14ac:dyDescent="0.25">
      <c r="A39" t="s">
        <v>9</v>
      </c>
      <c r="B39" s="6">
        <v>100</v>
      </c>
      <c r="C39">
        <v>1</v>
      </c>
      <c r="D39">
        <v>1</v>
      </c>
      <c r="E39">
        <v>10</v>
      </c>
      <c r="F39">
        <v>43</v>
      </c>
      <c r="G39">
        <v>41</v>
      </c>
    </row>
    <row r="40" spans="1:7" x14ac:dyDescent="0.25">
      <c r="A40" t="s">
        <v>21</v>
      </c>
      <c r="B40" s="6">
        <v>35</v>
      </c>
      <c r="C40">
        <v>0</v>
      </c>
      <c r="D40">
        <v>1</v>
      </c>
      <c r="E40">
        <v>8</v>
      </c>
      <c r="F40">
        <v>37</v>
      </c>
      <c r="G40">
        <v>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2727-A37D-45AB-BD40-CAB2F0DF80E4}">
  <dimension ref="A1:G40"/>
  <sheetViews>
    <sheetView workbookViewId="0">
      <selection activeCell="B2" sqref="B2:B40"/>
    </sheetView>
  </sheetViews>
  <sheetFormatPr defaultRowHeight="15" x14ac:dyDescent="0.25"/>
  <cols>
    <col min="1" max="1" width="12.85546875" customWidth="1"/>
    <col min="2" max="2" width="11.42578125" customWidth="1"/>
    <col min="3" max="3" width="24.7109375" customWidth="1"/>
    <col min="4" max="4" width="19.42578125" customWidth="1"/>
    <col min="5" max="5" width="14.85546875" customWidth="1"/>
  </cols>
  <sheetData>
    <row r="1" spans="1:7" x14ac:dyDescent="0.25">
      <c r="A1" s="1" t="s">
        <v>0</v>
      </c>
      <c r="B1" t="s">
        <v>90</v>
      </c>
      <c r="C1" t="s">
        <v>89</v>
      </c>
      <c r="D1" t="s">
        <v>88</v>
      </c>
      <c r="E1" t="s">
        <v>40</v>
      </c>
      <c r="F1" t="s">
        <v>91</v>
      </c>
      <c r="G1" t="s">
        <v>92</v>
      </c>
    </row>
    <row r="2" spans="1:7" x14ac:dyDescent="0.25">
      <c r="A2" t="s">
        <v>3</v>
      </c>
      <c r="B2" s="6">
        <v>0</v>
      </c>
      <c r="C2">
        <v>1</v>
      </c>
      <c r="D2">
        <v>1</v>
      </c>
      <c r="E2">
        <v>3</v>
      </c>
    </row>
    <row r="3" spans="1:7" x14ac:dyDescent="0.25">
      <c r="A3" t="s">
        <v>31</v>
      </c>
      <c r="B3" s="6">
        <v>2.4382292200000002</v>
      </c>
      <c r="C3">
        <v>0</v>
      </c>
      <c r="D3">
        <v>1</v>
      </c>
      <c r="E3">
        <v>1</v>
      </c>
    </row>
    <row r="4" spans="1:7" x14ac:dyDescent="0.25">
      <c r="A4" t="s">
        <v>36</v>
      </c>
      <c r="B4" s="6">
        <v>0</v>
      </c>
      <c r="C4">
        <v>0</v>
      </c>
      <c r="D4">
        <v>1</v>
      </c>
      <c r="E4">
        <v>4</v>
      </c>
    </row>
    <row r="5" spans="1:7" x14ac:dyDescent="0.25">
      <c r="A5" t="s">
        <v>1</v>
      </c>
      <c r="B5" s="6">
        <v>14.629375319999999</v>
      </c>
      <c r="C5">
        <v>1</v>
      </c>
      <c r="D5">
        <v>1</v>
      </c>
      <c r="E5">
        <v>12</v>
      </c>
    </row>
    <row r="6" spans="1:7" x14ac:dyDescent="0.25">
      <c r="A6" t="s">
        <v>2</v>
      </c>
      <c r="B6" s="6">
        <v>21.456417139999999</v>
      </c>
      <c r="C6">
        <v>1</v>
      </c>
      <c r="D6">
        <v>1</v>
      </c>
      <c r="E6">
        <v>12</v>
      </c>
      <c r="F6">
        <v>48</v>
      </c>
      <c r="G6">
        <v>61</v>
      </c>
    </row>
    <row r="7" spans="1:7" x14ac:dyDescent="0.25">
      <c r="A7" t="s">
        <v>33</v>
      </c>
      <c r="B7" s="6">
        <v>2.4382292200000002</v>
      </c>
      <c r="C7">
        <v>1</v>
      </c>
      <c r="D7">
        <v>1</v>
      </c>
      <c r="E7">
        <v>5</v>
      </c>
    </row>
    <row r="8" spans="1:7" x14ac:dyDescent="0.25">
      <c r="A8" t="s">
        <v>20</v>
      </c>
      <c r="B8" s="6">
        <v>5.3641042839999997</v>
      </c>
      <c r="C8">
        <v>0</v>
      </c>
      <c r="D8">
        <v>1</v>
      </c>
      <c r="E8">
        <v>6</v>
      </c>
    </row>
    <row r="9" spans="1:7" x14ac:dyDescent="0.25">
      <c r="A9" t="s">
        <v>34</v>
      </c>
      <c r="B9" s="6">
        <v>0</v>
      </c>
      <c r="C9">
        <v>1</v>
      </c>
      <c r="D9">
        <v>0</v>
      </c>
      <c r="E9">
        <v>2</v>
      </c>
    </row>
    <row r="10" spans="1:7" x14ac:dyDescent="0.25">
      <c r="A10" t="s">
        <v>10</v>
      </c>
      <c r="B10" s="6">
        <v>29.258750639999999</v>
      </c>
      <c r="C10">
        <v>1</v>
      </c>
      <c r="D10">
        <v>1</v>
      </c>
      <c r="E10">
        <v>12</v>
      </c>
      <c r="F10">
        <v>51</v>
      </c>
      <c r="G10">
        <v>52</v>
      </c>
    </row>
    <row r="11" spans="1:7" x14ac:dyDescent="0.25">
      <c r="A11" t="s">
        <v>17</v>
      </c>
      <c r="B11" s="6">
        <v>2.4382292200000002</v>
      </c>
      <c r="C11">
        <v>0</v>
      </c>
      <c r="D11">
        <v>1</v>
      </c>
      <c r="E11">
        <v>3</v>
      </c>
    </row>
    <row r="12" spans="1:7" x14ac:dyDescent="0.25">
      <c r="A12" t="s">
        <v>22</v>
      </c>
      <c r="B12" s="6">
        <v>0</v>
      </c>
      <c r="C12">
        <v>1</v>
      </c>
      <c r="D12">
        <v>0</v>
      </c>
      <c r="E12">
        <v>5</v>
      </c>
    </row>
    <row r="13" spans="1:7" x14ac:dyDescent="0.25">
      <c r="A13" t="s">
        <v>7</v>
      </c>
      <c r="B13" s="6">
        <v>40.96225089</v>
      </c>
      <c r="C13" s="2">
        <v>1</v>
      </c>
      <c r="D13" s="2">
        <v>1</v>
      </c>
      <c r="E13">
        <v>12</v>
      </c>
      <c r="F13">
        <v>53</v>
      </c>
      <c r="G13">
        <v>41</v>
      </c>
    </row>
    <row r="14" spans="1:7" x14ac:dyDescent="0.25">
      <c r="A14" t="s">
        <v>14</v>
      </c>
      <c r="B14" s="6">
        <v>10.72820857</v>
      </c>
      <c r="C14">
        <v>1</v>
      </c>
      <c r="D14">
        <v>0</v>
      </c>
      <c r="E14">
        <v>9</v>
      </c>
    </row>
    <row r="15" spans="1:7" x14ac:dyDescent="0.25">
      <c r="A15" t="s">
        <v>37</v>
      </c>
      <c r="B15" s="6">
        <v>0</v>
      </c>
      <c r="C15">
        <v>1</v>
      </c>
      <c r="D15">
        <v>1</v>
      </c>
      <c r="E15">
        <v>2</v>
      </c>
    </row>
    <row r="16" spans="1:7" x14ac:dyDescent="0.25">
      <c r="A16" t="s">
        <v>18</v>
      </c>
      <c r="B16" s="6">
        <v>29.258750639999999</v>
      </c>
      <c r="C16">
        <v>1</v>
      </c>
      <c r="D16">
        <v>1</v>
      </c>
      <c r="E16">
        <v>13</v>
      </c>
      <c r="F16">
        <v>53</v>
      </c>
      <c r="G16">
        <v>52</v>
      </c>
    </row>
    <row r="17" spans="1:7" x14ac:dyDescent="0.25">
      <c r="A17" t="s">
        <v>26</v>
      </c>
      <c r="B17" s="6">
        <v>6.6319834780000004</v>
      </c>
      <c r="C17">
        <v>1</v>
      </c>
      <c r="D17">
        <v>1</v>
      </c>
      <c r="E17">
        <v>8</v>
      </c>
      <c r="F17">
        <v>57</v>
      </c>
      <c r="G17">
        <v>52</v>
      </c>
    </row>
    <row r="18" spans="1:7" x14ac:dyDescent="0.25">
      <c r="A18" t="s">
        <v>8</v>
      </c>
      <c r="B18" s="6">
        <v>40.96225089</v>
      </c>
      <c r="C18" s="2">
        <v>1</v>
      </c>
      <c r="D18" s="2">
        <v>1</v>
      </c>
      <c r="E18">
        <v>13</v>
      </c>
      <c r="F18">
        <v>52</v>
      </c>
      <c r="G18">
        <v>44</v>
      </c>
    </row>
    <row r="19" spans="1:7" x14ac:dyDescent="0.25">
      <c r="A19" t="s">
        <v>11</v>
      </c>
      <c r="B19" s="6">
        <v>29.258750639999999</v>
      </c>
      <c r="C19">
        <v>1</v>
      </c>
      <c r="D19">
        <v>1</v>
      </c>
      <c r="E19">
        <v>13</v>
      </c>
      <c r="F19">
        <v>45</v>
      </c>
      <c r="G19">
        <v>48</v>
      </c>
    </row>
    <row r="20" spans="1:7" x14ac:dyDescent="0.25">
      <c r="A20" t="s">
        <v>16</v>
      </c>
      <c r="B20" s="6">
        <v>6.6319834780000004</v>
      </c>
      <c r="C20">
        <v>0</v>
      </c>
      <c r="D20">
        <v>1</v>
      </c>
      <c r="E20">
        <v>1</v>
      </c>
      <c r="F20">
        <v>38</v>
      </c>
      <c r="G20">
        <v>39</v>
      </c>
    </row>
    <row r="21" spans="1:7" x14ac:dyDescent="0.25">
      <c r="A21" t="s">
        <v>23</v>
      </c>
      <c r="B21" s="6">
        <v>21.456417139999999</v>
      </c>
      <c r="C21">
        <v>0</v>
      </c>
      <c r="D21">
        <v>1</v>
      </c>
      <c r="E21">
        <v>8</v>
      </c>
      <c r="F21">
        <v>55</v>
      </c>
      <c r="G21">
        <v>63</v>
      </c>
    </row>
    <row r="22" spans="1:7" x14ac:dyDescent="0.25">
      <c r="A22" t="s">
        <v>13</v>
      </c>
      <c r="B22" s="6">
        <v>29.258750639999999</v>
      </c>
      <c r="C22">
        <v>1</v>
      </c>
      <c r="D22">
        <v>1</v>
      </c>
      <c r="E22">
        <v>13</v>
      </c>
      <c r="F22">
        <v>67</v>
      </c>
      <c r="G22">
        <v>64</v>
      </c>
    </row>
    <row r="23" spans="1:7" x14ac:dyDescent="0.25">
      <c r="A23" t="s">
        <v>15</v>
      </c>
      <c r="B23" s="6">
        <v>2.4382292200000002</v>
      </c>
      <c r="C23">
        <v>1</v>
      </c>
      <c r="D23">
        <v>0</v>
      </c>
      <c r="E23">
        <v>1</v>
      </c>
    </row>
    <row r="24" spans="1:7" x14ac:dyDescent="0.25">
      <c r="A24" t="s">
        <v>12</v>
      </c>
      <c r="B24" s="6">
        <v>29.258750639999999</v>
      </c>
      <c r="C24">
        <v>1</v>
      </c>
      <c r="D24">
        <v>1</v>
      </c>
      <c r="E24">
        <v>12</v>
      </c>
      <c r="F24">
        <v>69</v>
      </c>
      <c r="G24">
        <v>52</v>
      </c>
    </row>
    <row r="25" spans="1:7" x14ac:dyDescent="0.25">
      <c r="A25" t="s">
        <v>32</v>
      </c>
      <c r="B25" s="6">
        <v>0</v>
      </c>
      <c r="C25">
        <v>1</v>
      </c>
      <c r="D25">
        <v>0</v>
      </c>
      <c r="E25">
        <v>1</v>
      </c>
    </row>
    <row r="26" spans="1:7" x14ac:dyDescent="0.25">
      <c r="A26" t="s">
        <v>39</v>
      </c>
      <c r="B26" s="6">
        <v>0</v>
      </c>
      <c r="C26">
        <v>1</v>
      </c>
      <c r="D26">
        <v>0</v>
      </c>
      <c r="E26">
        <v>1</v>
      </c>
    </row>
    <row r="27" spans="1:7" x14ac:dyDescent="0.25">
      <c r="A27" t="s">
        <v>27</v>
      </c>
      <c r="B27" s="6">
        <v>6.6319834780000004</v>
      </c>
      <c r="C27">
        <v>1</v>
      </c>
      <c r="D27">
        <v>0</v>
      </c>
      <c r="E27">
        <v>2</v>
      </c>
      <c r="F27">
        <v>47</v>
      </c>
      <c r="G27">
        <v>44</v>
      </c>
    </row>
    <row r="28" spans="1:7" x14ac:dyDescent="0.25">
      <c r="A28" t="s">
        <v>30</v>
      </c>
      <c r="B28" s="6">
        <v>2.4382292200000002</v>
      </c>
      <c r="C28">
        <v>0</v>
      </c>
      <c r="D28">
        <v>1</v>
      </c>
      <c r="E28">
        <v>5</v>
      </c>
    </row>
    <row r="29" spans="1:7" x14ac:dyDescent="0.25">
      <c r="A29" t="s">
        <v>4</v>
      </c>
      <c r="B29" s="6">
        <v>40.96225089</v>
      </c>
      <c r="C29">
        <v>1</v>
      </c>
      <c r="D29">
        <v>1</v>
      </c>
      <c r="E29">
        <v>12</v>
      </c>
      <c r="F29">
        <v>44</v>
      </c>
      <c r="G29">
        <v>58</v>
      </c>
    </row>
    <row r="30" spans="1:7" x14ac:dyDescent="0.25">
      <c r="A30" t="s">
        <v>25</v>
      </c>
      <c r="B30" s="6">
        <v>6.6319834780000004</v>
      </c>
      <c r="C30">
        <v>1</v>
      </c>
      <c r="D30">
        <v>1</v>
      </c>
      <c r="E30">
        <v>3</v>
      </c>
      <c r="F30">
        <v>60</v>
      </c>
      <c r="G30">
        <v>56</v>
      </c>
    </row>
    <row r="31" spans="1:7" x14ac:dyDescent="0.25">
      <c r="A31" t="s">
        <v>38</v>
      </c>
      <c r="B31" s="6">
        <v>6.6319834780000004</v>
      </c>
      <c r="C31">
        <v>1</v>
      </c>
      <c r="D31">
        <v>0</v>
      </c>
      <c r="E31">
        <v>6</v>
      </c>
      <c r="F31">
        <v>39</v>
      </c>
      <c r="G31">
        <v>45</v>
      </c>
    </row>
    <row r="32" spans="1:7" x14ac:dyDescent="0.25">
      <c r="A32" t="s">
        <v>24</v>
      </c>
      <c r="B32" s="6">
        <v>10.72820857</v>
      </c>
      <c r="C32">
        <v>1</v>
      </c>
      <c r="D32">
        <v>1</v>
      </c>
      <c r="E32">
        <v>3</v>
      </c>
    </row>
    <row r="33" spans="1:7" x14ac:dyDescent="0.25">
      <c r="A33" t="s">
        <v>29</v>
      </c>
      <c r="B33" s="6">
        <v>6.6319834780000004</v>
      </c>
      <c r="C33">
        <v>0</v>
      </c>
      <c r="D33">
        <v>1</v>
      </c>
      <c r="E33">
        <v>2</v>
      </c>
      <c r="F33">
        <v>28</v>
      </c>
      <c r="G33">
        <v>41</v>
      </c>
    </row>
    <row r="34" spans="1:7" x14ac:dyDescent="0.25">
      <c r="A34" t="s">
        <v>35</v>
      </c>
      <c r="B34" s="6">
        <v>2.4382292200000002</v>
      </c>
      <c r="C34">
        <v>1</v>
      </c>
      <c r="D34">
        <v>0</v>
      </c>
      <c r="E34">
        <v>1</v>
      </c>
    </row>
    <row r="35" spans="1:7" x14ac:dyDescent="0.25">
      <c r="A35" t="s">
        <v>6</v>
      </c>
      <c r="B35" s="6">
        <v>35.110500770000002</v>
      </c>
      <c r="C35">
        <v>1</v>
      </c>
      <c r="D35">
        <v>0</v>
      </c>
      <c r="E35">
        <v>13</v>
      </c>
      <c r="F35">
        <v>64</v>
      </c>
      <c r="G35">
        <v>58</v>
      </c>
    </row>
    <row r="36" spans="1:7" x14ac:dyDescent="0.25">
      <c r="A36" t="s">
        <v>28</v>
      </c>
      <c r="B36" s="6">
        <v>6.6319834780000004</v>
      </c>
      <c r="C36">
        <v>1</v>
      </c>
      <c r="D36">
        <v>0</v>
      </c>
      <c r="E36">
        <v>1</v>
      </c>
      <c r="F36">
        <v>36</v>
      </c>
      <c r="G36">
        <v>37</v>
      </c>
    </row>
    <row r="37" spans="1:7" x14ac:dyDescent="0.25">
      <c r="A37" t="s">
        <v>5</v>
      </c>
      <c r="B37" s="6">
        <v>40.96225089</v>
      </c>
      <c r="C37">
        <v>1</v>
      </c>
      <c r="D37">
        <v>1</v>
      </c>
      <c r="E37">
        <v>13</v>
      </c>
      <c r="F37">
        <v>78</v>
      </c>
      <c r="G37">
        <v>66</v>
      </c>
    </row>
    <row r="38" spans="1:7" x14ac:dyDescent="0.25">
      <c r="A38" t="s">
        <v>19</v>
      </c>
      <c r="B38" s="6">
        <v>10.72820857</v>
      </c>
      <c r="C38">
        <v>0</v>
      </c>
      <c r="D38">
        <v>1</v>
      </c>
      <c r="E38">
        <v>9</v>
      </c>
    </row>
    <row r="39" spans="1:7" x14ac:dyDescent="0.25">
      <c r="A39" t="s">
        <v>9</v>
      </c>
      <c r="B39" s="6">
        <v>40.96225089</v>
      </c>
      <c r="C39">
        <v>1</v>
      </c>
      <c r="D39">
        <v>1</v>
      </c>
      <c r="E39">
        <v>10</v>
      </c>
      <c r="F39">
        <v>59</v>
      </c>
      <c r="G39">
        <v>57</v>
      </c>
    </row>
    <row r="40" spans="1:7" x14ac:dyDescent="0.25">
      <c r="A40" t="s">
        <v>21</v>
      </c>
      <c r="B40" s="6">
        <v>5.3641042839999997</v>
      </c>
      <c r="C40">
        <v>0</v>
      </c>
      <c r="D40">
        <v>1</v>
      </c>
      <c r="E40">
        <v>8</v>
      </c>
    </row>
  </sheetData>
  <sortState xmlns:xlrd2="http://schemas.microsoft.com/office/spreadsheetml/2017/richdata2" ref="A2:D40">
    <sortCondition ref="B2:B40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3D6D-2B19-40E0-B81C-F8F978CA10E9}">
  <dimension ref="A1:G40"/>
  <sheetViews>
    <sheetView workbookViewId="0">
      <selection activeCell="B2" sqref="B2:B40"/>
    </sheetView>
  </sheetViews>
  <sheetFormatPr defaultRowHeight="15" x14ac:dyDescent="0.25"/>
  <sheetData>
    <row r="1" spans="1:7" x14ac:dyDescent="0.25">
      <c r="A1" s="1" t="s">
        <v>0</v>
      </c>
      <c r="B1" t="s">
        <v>90</v>
      </c>
      <c r="C1" t="s">
        <v>89</v>
      </c>
      <c r="D1" t="s">
        <v>88</v>
      </c>
      <c r="E1" t="s">
        <v>40</v>
      </c>
      <c r="F1" t="s">
        <v>91</v>
      </c>
      <c r="G1" t="s">
        <v>92</v>
      </c>
    </row>
    <row r="2" spans="1:7" x14ac:dyDescent="0.25">
      <c r="A2" t="s">
        <v>3</v>
      </c>
      <c r="B2" s="6">
        <v>0</v>
      </c>
      <c r="C2">
        <v>1</v>
      </c>
      <c r="D2">
        <v>1</v>
      </c>
      <c r="E2">
        <v>3</v>
      </c>
    </row>
    <row r="3" spans="1:7" x14ac:dyDescent="0.25">
      <c r="A3" t="s">
        <v>31</v>
      </c>
      <c r="B3" s="6">
        <v>10.27015946</v>
      </c>
      <c r="C3">
        <v>0</v>
      </c>
      <c r="D3">
        <v>1</v>
      </c>
      <c r="E3">
        <v>1</v>
      </c>
      <c r="F3">
        <v>17</v>
      </c>
      <c r="G3">
        <v>24</v>
      </c>
    </row>
    <row r="4" spans="1:7" x14ac:dyDescent="0.25">
      <c r="A4" t="s">
        <v>36</v>
      </c>
      <c r="B4" s="6">
        <v>0</v>
      </c>
      <c r="C4">
        <v>0</v>
      </c>
      <c r="D4">
        <v>1</v>
      </c>
      <c r="E4">
        <v>4</v>
      </c>
    </row>
    <row r="5" spans="1:7" x14ac:dyDescent="0.25">
      <c r="A5" t="s">
        <v>1</v>
      </c>
      <c r="B5" s="6">
        <v>28.009525790000001</v>
      </c>
      <c r="C5">
        <v>1</v>
      </c>
      <c r="D5">
        <v>1</v>
      </c>
      <c r="E5">
        <v>12</v>
      </c>
      <c r="F5">
        <v>55</v>
      </c>
      <c r="G5">
        <v>63</v>
      </c>
    </row>
    <row r="6" spans="1:7" x14ac:dyDescent="0.25">
      <c r="A6" t="s">
        <v>2</v>
      </c>
      <c r="B6" s="6">
        <v>20.54031891</v>
      </c>
      <c r="C6">
        <v>1</v>
      </c>
      <c r="D6">
        <v>1</v>
      </c>
      <c r="E6">
        <v>12</v>
      </c>
      <c r="F6">
        <v>54</v>
      </c>
      <c r="G6">
        <v>51</v>
      </c>
    </row>
    <row r="7" spans="1:7" x14ac:dyDescent="0.25">
      <c r="A7" t="s">
        <v>33</v>
      </c>
      <c r="B7" s="6">
        <v>2.334127149</v>
      </c>
      <c r="C7">
        <v>1</v>
      </c>
      <c r="D7">
        <v>1</v>
      </c>
      <c r="E7">
        <v>5</v>
      </c>
    </row>
    <row r="8" spans="1:7" x14ac:dyDescent="0.25">
      <c r="A8" t="s">
        <v>20</v>
      </c>
      <c r="B8" s="6">
        <v>10.27015946</v>
      </c>
      <c r="C8">
        <v>0</v>
      </c>
      <c r="D8">
        <v>1</v>
      </c>
      <c r="E8">
        <v>6</v>
      </c>
    </row>
    <row r="9" spans="1:7" x14ac:dyDescent="0.25">
      <c r="A9" t="s">
        <v>34</v>
      </c>
      <c r="B9" s="6">
        <v>2.334127149</v>
      </c>
      <c r="C9">
        <v>1</v>
      </c>
      <c r="D9">
        <v>0</v>
      </c>
      <c r="E9">
        <v>2</v>
      </c>
    </row>
    <row r="10" spans="1:7" x14ac:dyDescent="0.25">
      <c r="A10" t="s">
        <v>10</v>
      </c>
      <c r="B10" s="6">
        <v>28.009525790000001</v>
      </c>
      <c r="C10">
        <v>1</v>
      </c>
      <c r="D10">
        <v>1</v>
      </c>
      <c r="E10">
        <v>12</v>
      </c>
      <c r="F10">
        <v>55</v>
      </c>
      <c r="G10">
        <v>62</v>
      </c>
    </row>
    <row r="11" spans="1:7" x14ac:dyDescent="0.25">
      <c r="A11" t="s">
        <v>17</v>
      </c>
      <c r="B11" s="6">
        <v>2.334127149</v>
      </c>
      <c r="C11">
        <v>0</v>
      </c>
      <c r="D11">
        <v>1</v>
      </c>
      <c r="E11">
        <v>3</v>
      </c>
    </row>
    <row r="12" spans="1:7" x14ac:dyDescent="0.25">
      <c r="A12" t="s">
        <v>22</v>
      </c>
      <c r="B12" s="6">
        <v>0</v>
      </c>
      <c r="C12">
        <v>1</v>
      </c>
      <c r="D12">
        <v>0</v>
      </c>
      <c r="E12">
        <v>5</v>
      </c>
    </row>
    <row r="13" spans="1:7" x14ac:dyDescent="0.25">
      <c r="A13" t="s">
        <v>7</v>
      </c>
      <c r="B13" s="6">
        <v>39.213336099999999</v>
      </c>
      <c r="C13" s="2">
        <v>1</v>
      </c>
      <c r="D13" s="2">
        <v>1</v>
      </c>
      <c r="E13">
        <v>12</v>
      </c>
      <c r="F13">
        <v>44</v>
      </c>
      <c r="G13">
        <v>40</v>
      </c>
    </row>
    <row r="14" spans="1:7" x14ac:dyDescent="0.25">
      <c r="A14" t="s">
        <v>14</v>
      </c>
      <c r="B14" s="6">
        <v>5.135079728</v>
      </c>
      <c r="C14">
        <v>1</v>
      </c>
      <c r="D14">
        <v>0</v>
      </c>
      <c r="E14">
        <v>9</v>
      </c>
    </row>
    <row r="15" spans="1:7" x14ac:dyDescent="0.25">
      <c r="A15" t="s">
        <v>37</v>
      </c>
      <c r="B15" s="6">
        <v>2.334127149</v>
      </c>
      <c r="C15">
        <v>1</v>
      </c>
      <c r="D15">
        <v>1</v>
      </c>
      <c r="E15">
        <v>2</v>
      </c>
    </row>
    <row r="16" spans="1:7" x14ac:dyDescent="0.25">
      <c r="A16" t="s">
        <v>18</v>
      </c>
      <c r="B16" s="6">
        <v>28.009525790000001</v>
      </c>
      <c r="C16">
        <v>1</v>
      </c>
      <c r="D16">
        <v>1</v>
      </c>
      <c r="E16">
        <v>13</v>
      </c>
      <c r="F16">
        <v>60</v>
      </c>
      <c r="G16">
        <v>73</v>
      </c>
    </row>
    <row r="17" spans="1:7" x14ac:dyDescent="0.25">
      <c r="A17" t="s">
        <v>26</v>
      </c>
      <c r="B17" s="6">
        <v>10.27015946</v>
      </c>
      <c r="C17">
        <v>1</v>
      </c>
      <c r="D17">
        <v>1</v>
      </c>
      <c r="E17">
        <v>8</v>
      </c>
      <c r="F17">
        <v>53</v>
      </c>
      <c r="G17">
        <v>57</v>
      </c>
    </row>
    <row r="18" spans="1:7" x14ac:dyDescent="0.25">
      <c r="A18" t="s">
        <v>8</v>
      </c>
      <c r="B18" s="6">
        <v>39.213336099999999</v>
      </c>
      <c r="C18" s="2">
        <v>1</v>
      </c>
      <c r="D18" s="2">
        <v>1</v>
      </c>
      <c r="E18">
        <v>13</v>
      </c>
      <c r="F18">
        <v>61</v>
      </c>
      <c r="G18">
        <v>55</v>
      </c>
    </row>
    <row r="19" spans="1:7" x14ac:dyDescent="0.25">
      <c r="A19" t="s">
        <v>11</v>
      </c>
      <c r="B19" s="6">
        <v>28.009525790000001</v>
      </c>
      <c r="C19">
        <v>1</v>
      </c>
      <c r="D19">
        <v>1</v>
      </c>
      <c r="E19">
        <v>13</v>
      </c>
      <c r="F19">
        <v>61</v>
      </c>
      <c r="G19">
        <v>57</v>
      </c>
    </row>
    <row r="20" spans="1:7" x14ac:dyDescent="0.25">
      <c r="A20" t="s">
        <v>16</v>
      </c>
      <c r="B20" s="6">
        <v>2.334127149</v>
      </c>
      <c r="C20">
        <v>0</v>
      </c>
      <c r="D20">
        <v>1</v>
      </c>
      <c r="E20">
        <v>1</v>
      </c>
    </row>
    <row r="21" spans="1:7" x14ac:dyDescent="0.25">
      <c r="A21" t="s">
        <v>23</v>
      </c>
      <c r="B21" s="6">
        <v>20.54031891</v>
      </c>
      <c r="C21">
        <v>0</v>
      </c>
      <c r="D21">
        <v>1</v>
      </c>
      <c r="E21">
        <v>8</v>
      </c>
      <c r="F21">
        <v>45</v>
      </c>
      <c r="G21">
        <v>49</v>
      </c>
    </row>
    <row r="22" spans="1:7" x14ac:dyDescent="0.25">
      <c r="A22" t="s">
        <v>13</v>
      </c>
      <c r="B22" s="6">
        <v>28.009525790000001</v>
      </c>
      <c r="C22">
        <v>1</v>
      </c>
      <c r="D22">
        <v>1</v>
      </c>
      <c r="E22">
        <v>13</v>
      </c>
      <c r="F22">
        <v>58</v>
      </c>
      <c r="G22">
        <v>44</v>
      </c>
    </row>
    <row r="23" spans="1:7" x14ac:dyDescent="0.25">
      <c r="A23" t="s">
        <v>15</v>
      </c>
      <c r="B23" s="6">
        <v>0</v>
      </c>
      <c r="C23">
        <v>1</v>
      </c>
      <c r="D23">
        <v>0</v>
      </c>
      <c r="E23">
        <v>1</v>
      </c>
    </row>
    <row r="24" spans="1:7" x14ac:dyDescent="0.25">
      <c r="A24" t="s">
        <v>12</v>
      </c>
      <c r="B24" s="6">
        <v>28.009525790000001</v>
      </c>
      <c r="C24">
        <v>1</v>
      </c>
      <c r="D24">
        <v>1</v>
      </c>
      <c r="E24">
        <v>12</v>
      </c>
      <c r="F24">
        <v>54</v>
      </c>
      <c r="G24">
        <v>49</v>
      </c>
    </row>
    <row r="25" spans="1:7" x14ac:dyDescent="0.25">
      <c r="A25" t="s">
        <v>32</v>
      </c>
      <c r="B25" s="6">
        <v>2.334127149</v>
      </c>
      <c r="C25">
        <v>1</v>
      </c>
      <c r="D25">
        <v>0</v>
      </c>
      <c r="E25">
        <v>1</v>
      </c>
    </row>
    <row r="26" spans="1:7" x14ac:dyDescent="0.25">
      <c r="A26" t="s">
        <v>39</v>
      </c>
      <c r="B26" s="6">
        <v>0</v>
      </c>
      <c r="C26">
        <v>1</v>
      </c>
      <c r="D26">
        <v>0</v>
      </c>
      <c r="E26">
        <v>1</v>
      </c>
    </row>
    <row r="27" spans="1:7" x14ac:dyDescent="0.25">
      <c r="A27" t="s">
        <v>27</v>
      </c>
      <c r="B27" s="6">
        <v>10.27015946</v>
      </c>
      <c r="C27">
        <v>1</v>
      </c>
      <c r="D27">
        <v>0</v>
      </c>
      <c r="E27">
        <v>2</v>
      </c>
      <c r="F27">
        <v>41</v>
      </c>
      <c r="G27">
        <v>43</v>
      </c>
    </row>
    <row r="28" spans="1:7" x14ac:dyDescent="0.25">
      <c r="A28" t="s">
        <v>30</v>
      </c>
      <c r="B28" s="6">
        <v>6.3488258450000004</v>
      </c>
      <c r="C28">
        <v>0</v>
      </c>
      <c r="D28">
        <v>1</v>
      </c>
      <c r="E28">
        <v>5</v>
      </c>
      <c r="F28">
        <v>49</v>
      </c>
      <c r="G28">
        <v>66</v>
      </c>
    </row>
    <row r="29" spans="1:7" x14ac:dyDescent="0.25">
      <c r="A29" t="s">
        <v>4</v>
      </c>
      <c r="B29" s="6">
        <v>39.213336099999999</v>
      </c>
      <c r="C29">
        <v>1</v>
      </c>
      <c r="D29">
        <v>1</v>
      </c>
      <c r="E29">
        <v>12</v>
      </c>
      <c r="F29">
        <v>58</v>
      </c>
      <c r="G29">
        <v>48</v>
      </c>
    </row>
    <row r="30" spans="1:7" x14ac:dyDescent="0.25">
      <c r="A30" t="s">
        <v>25</v>
      </c>
      <c r="B30" s="6">
        <v>10.27015946</v>
      </c>
      <c r="C30">
        <v>1</v>
      </c>
      <c r="D30">
        <v>1</v>
      </c>
      <c r="E30">
        <v>3</v>
      </c>
      <c r="F30">
        <v>41</v>
      </c>
      <c r="G30">
        <v>42</v>
      </c>
    </row>
    <row r="31" spans="1:7" x14ac:dyDescent="0.25">
      <c r="A31" t="s">
        <v>38</v>
      </c>
      <c r="B31" s="6">
        <v>2.334127149</v>
      </c>
      <c r="C31">
        <v>1</v>
      </c>
      <c r="D31">
        <v>0</v>
      </c>
      <c r="E31">
        <v>6</v>
      </c>
    </row>
    <row r="32" spans="1:7" x14ac:dyDescent="0.25">
      <c r="A32" t="s">
        <v>24</v>
      </c>
      <c r="B32" s="6">
        <v>5.135079728</v>
      </c>
      <c r="C32">
        <v>1</v>
      </c>
      <c r="D32">
        <v>1</v>
      </c>
      <c r="E32">
        <v>3</v>
      </c>
    </row>
    <row r="33" spans="1:7" x14ac:dyDescent="0.25">
      <c r="A33" t="s">
        <v>29</v>
      </c>
      <c r="B33" s="6">
        <v>2.334127149</v>
      </c>
      <c r="C33">
        <v>0</v>
      </c>
      <c r="D33">
        <v>1</v>
      </c>
      <c r="E33">
        <v>2</v>
      </c>
    </row>
    <row r="34" spans="1:7" x14ac:dyDescent="0.25">
      <c r="A34" t="s">
        <v>35</v>
      </c>
      <c r="B34" s="6">
        <v>2.334127149</v>
      </c>
      <c r="C34">
        <v>1</v>
      </c>
      <c r="D34">
        <v>0</v>
      </c>
      <c r="E34">
        <v>1</v>
      </c>
    </row>
    <row r="35" spans="1:7" x14ac:dyDescent="0.25">
      <c r="A35" t="s">
        <v>6</v>
      </c>
      <c r="B35" s="6">
        <v>33.611430949999999</v>
      </c>
      <c r="C35">
        <v>1</v>
      </c>
      <c r="D35">
        <v>0</v>
      </c>
      <c r="E35">
        <v>13</v>
      </c>
      <c r="F35">
        <v>62</v>
      </c>
      <c r="G35">
        <v>57</v>
      </c>
    </row>
    <row r="36" spans="1:7" x14ac:dyDescent="0.25">
      <c r="A36" t="s">
        <v>28</v>
      </c>
      <c r="B36" s="6">
        <v>2.334127149</v>
      </c>
      <c r="C36">
        <v>1</v>
      </c>
      <c r="D36">
        <v>0</v>
      </c>
      <c r="E36">
        <v>1</v>
      </c>
    </row>
    <row r="37" spans="1:7" x14ac:dyDescent="0.25">
      <c r="A37" t="s">
        <v>5</v>
      </c>
      <c r="B37" s="6">
        <v>39.213336099999999</v>
      </c>
      <c r="C37">
        <v>1</v>
      </c>
      <c r="D37">
        <v>1</v>
      </c>
      <c r="E37">
        <v>13</v>
      </c>
      <c r="F37">
        <v>77</v>
      </c>
      <c r="G37">
        <v>55</v>
      </c>
    </row>
    <row r="38" spans="1:7" x14ac:dyDescent="0.25">
      <c r="A38" t="s">
        <v>19</v>
      </c>
      <c r="B38" s="6">
        <v>20.54031891</v>
      </c>
      <c r="C38">
        <v>0</v>
      </c>
      <c r="D38">
        <v>1</v>
      </c>
      <c r="E38">
        <v>9</v>
      </c>
      <c r="F38">
        <v>51</v>
      </c>
      <c r="G38">
        <v>54</v>
      </c>
    </row>
    <row r="39" spans="1:7" x14ac:dyDescent="0.25">
      <c r="A39" t="s">
        <v>9</v>
      </c>
      <c r="B39" s="6">
        <v>39.213336099999999</v>
      </c>
      <c r="C39">
        <v>1</v>
      </c>
      <c r="D39">
        <v>1</v>
      </c>
      <c r="E39">
        <v>10</v>
      </c>
      <c r="F39">
        <v>54</v>
      </c>
      <c r="G39">
        <v>58</v>
      </c>
    </row>
    <row r="40" spans="1:7" x14ac:dyDescent="0.25">
      <c r="A40" t="s">
        <v>21</v>
      </c>
      <c r="B40" s="6">
        <v>10.27015946</v>
      </c>
      <c r="C40">
        <v>0</v>
      </c>
      <c r="D40">
        <v>1</v>
      </c>
      <c r="E40">
        <v>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7DAB-702A-46C3-AC72-BBFEBEC8C5CB}">
  <dimension ref="A1:G40"/>
  <sheetViews>
    <sheetView workbookViewId="0">
      <selection activeCell="B2" sqref="B2:B40"/>
    </sheetView>
  </sheetViews>
  <sheetFormatPr defaultRowHeight="15" x14ac:dyDescent="0.25"/>
  <sheetData>
    <row r="1" spans="1:7" x14ac:dyDescent="0.25">
      <c r="A1" s="1" t="s">
        <v>0</v>
      </c>
      <c r="B1" t="s">
        <v>90</v>
      </c>
      <c r="C1" t="s">
        <v>89</v>
      </c>
      <c r="D1" t="s">
        <v>88</v>
      </c>
      <c r="E1" t="s">
        <v>40</v>
      </c>
      <c r="F1" t="s">
        <v>91</v>
      </c>
      <c r="G1" t="s">
        <v>92</v>
      </c>
    </row>
    <row r="2" spans="1:7" x14ac:dyDescent="0.25">
      <c r="A2" t="s">
        <v>3</v>
      </c>
      <c r="B2" s="6">
        <v>0</v>
      </c>
      <c r="C2">
        <v>1</v>
      </c>
      <c r="D2">
        <v>1</v>
      </c>
      <c r="E2">
        <v>3</v>
      </c>
    </row>
    <row r="3" spans="1:7" x14ac:dyDescent="0.25">
      <c r="A3" t="s">
        <v>31</v>
      </c>
      <c r="B3" s="6">
        <v>2.2040860709999999</v>
      </c>
      <c r="C3">
        <v>0</v>
      </c>
      <c r="D3">
        <v>1</v>
      </c>
      <c r="E3">
        <v>1</v>
      </c>
    </row>
    <row r="4" spans="1:7" x14ac:dyDescent="0.25">
      <c r="A4" t="s">
        <v>36</v>
      </c>
      <c r="B4" s="6">
        <v>0</v>
      </c>
      <c r="C4">
        <v>0</v>
      </c>
      <c r="D4">
        <v>1</v>
      </c>
      <c r="E4">
        <v>4</v>
      </c>
    </row>
    <row r="5" spans="1:7" x14ac:dyDescent="0.25">
      <c r="A5" t="s">
        <v>1</v>
      </c>
      <c r="B5" s="6">
        <v>26.449032849999998</v>
      </c>
      <c r="C5">
        <v>1</v>
      </c>
      <c r="D5">
        <v>1</v>
      </c>
      <c r="E5">
        <v>12</v>
      </c>
      <c r="F5">
        <v>48</v>
      </c>
      <c r="G5">
        <v>50</v>
      </c>
    </row>
    <row r="6" spans="1:7" x14ac:dyDescent="0.25">
      <c r="A6" t="s">
        <v>2</v>
      </c>
      <c r="B6" s="6">
        <v>19.395957419999998</v>
      </c>
      <c r="C6">
        <v>1</v>
      </c>
      <c r="D6">
        <v>1</v>
      </c>
      <c r="E6">
        <v>12</v>
      </c>
      <c r="F6">
        <v>45</v>
      </c>
      <c r="G6">
        <v>45</v>
      </c>
    </row>
    <row r="7" spans="1:7" x14ac:dyDescent="0.25">
      <c r="A7" t="s">
        <v>33</v>
      </c>
      <c r="B7" s="6">
        <v>2.2040860709999999</v>
      </c>
      <c r="C7">
        <v>1</v>
      </c>
      <c r="D7">
        <v>1</v>
      </c>
      <c r="E7">
        <v>5</v>
      </c>
    </row>
    <row r="8" spans="1:7" x14ac:dyDescent="0.25">
      <c r="A8" t="s">
        <v>20</v>
      </c>
      <c r="B8" s="6">
        <v>9.6979787119999994</v>
      </c>
      <c r="C8">
        <v>0</v>
      </c>
      <c r="D8">
        <v>1</v>
      </c>
      <c r="E8">
        <v>6</v>
      </c>
    </row>
    <row r="9" spans="1:7" x14ac:dyDescent="0.25">
      <c r="A9" t="s">
        <v>34</v>
      </c>
      <c r="B9" s="6">
        <v>2.2040860709999999</v>
      </c>
      <c r="C9">
        <v>1</v>
      </c>
      <c r="D9">
        <v>0</v>
      </c>
      <c r="E9">
        <v>2</v>
      </c>
    </row>
    <row r="10" spans="1:7" x14ac:dyDescent="0.25">
      <c r="A10" t="s">
        <v>10</v>
      </c>
      <c r="B10" s="6">
        <v>26.449032849999998</v>
      </c>
      <c r="C10">
        <v>1</v>
      </c>
      <c r="D10">
        <v>1</v>
      </c>
      <c r="E10">
        <v>12</v>
      </c>
      <c r="F10">
        <v>53</v>
      </c>
      <c r="G10">
        <v>51</v>
      </c>
    </row>
    <row r="11" spans="1:7" x14ac:dyDescent="0.25">
      <c r="A11" t="s">
        <v>17</v>
      </c>
      <c r="B11" s="6">
        <v>2.2040860709999999</v>
      </c>
      <c r="C11">
        <v>0</v>
      </c>
      <c r="D11">
        <v>1</v>
      </c>
      <c r="E11">
        <v>3</v>
      </c>
    </row>
    <row r="12" spans="1:7" x14ac:dyDescent="0.25">
      <c r="A12" t="s">
        <v>22</v>
      </c>
      <c r="B12" s="6">
        <v>0</v>
      </c>
      <c r="C12">
        <v>1</v>
      </c>
      <c r="D12">
        <v>0</v>
      </c>
      <c r="E12">
        <v>5</v>
      </c>
    </row>
    <row r="13" spans="1:7" x14ac:dyDescent="0.25">
      <c r="A13" t="s">
        <v>7</v>
      </c>
      <c r="B13" s="6">
        <v>18.514323000000001</v>
      </c>
      <c r="C13" s="2">
        <v>1</v>
      </c>
      <c r="D13" s="2">
        <v>1</v>
      </c>
      <c r="E13">
        <v>12</v>
      </c>
    </row>
    <row r="14" spans="1:7" x14ac:dyDescent="0.25">
      <c r="A14" t="s">
        <v>14</v>
      </c>
      <c r="B14" s="6">
        <v>19.395957419999998</v>
      </c>
      <c r="C14">
        <v>1</v>
      </c>
      <c r="D14">
        <v>0</v>
      </c>
      <c r="E14">
        <v>9</v>
      </c>
      <c r="F14">
        <v>53</v>
      </c>
      <c r="G14">
        <v>55</v>
      </c>
    </row>
    <row r="15" spans="1:7" x14ac:dyDescent="0.25">
      <c r="A15" t="s">
        <v>37</v>
      </c>
      <c r="B15" s="6">
        <v>2.2040860709999999</v>
      </c>
      <c r="C15">
        <v>1</v>
      </c>
      <c r="D15">
        <v>1</v>
      </c>
      <c r="E15">
        <v>2</v>
      </c>
    </row>
    <row r="16" spans="1:7" x14ac:dyDescent="0.25">
      <c r="A16" t="s">
        <v>18</v>
      </c>
      <c r="B16" s="6">
        <v>26.449032849999998</v>
      </c>
      <c r="C16">
        <v>1</v>
      </c>
      <c r="D16">
        <v>1</v>
      </c>
      <c r="E16">
        <v>13</v>
      </c>
      <c r="F16">
        <v>67</v>
      </c>
      <c r="G16">
        <v>59</v>
      </c>
    </row>
    <row r="17" spans="1:7" x14ac:dyDescent="0.25">
      <c r="A17" t="s">
        <v>26</v>
      </c>
      <c r="B17" s="6">
        <v>9.6979787119999994</v>
      </c>
      <c r="C17">
        <v>1</v>
      </c>
      <c r="D17">
        <v>1</v>
      </c>
      <c r="E17">
        <v>8</v>
      </c>
      <c r="F17">
        <v>44</v>
      </c>
      <c r="G17">
        <v>49</v>
      </c>
    </row>
    <row r="18" spans="1:7" x14ac:dyDescent="0.25">
      <c r="A18" t="s">
        <v>8</v>
      </c>
      <c r="B18" s="6">
        <v>37.028645990000001</v>
      </c>
      <c r="C18" s="2">
        <v>1</v>
      </c>
      <c r="D18" s="2">
        <v>1</v>
      </c>
      <c r="E18">
        <v>13</v>
      </c>
      <c r="F18">
        <v>64</v>
      </c>
      <c r="G18">
        <v>67</v>
      </c>
    </row>
    <row r="19" spans="1:7" x14ac:dyDescent="0.25">
      <c r="A19" t="s">
        <v>11</v>
      </c>
      <c r="B19" s="6">
        <v>26.449032849999998</v>
      </c>
      <c r="C19">
        <v>1</v>
      </c>
      <c r="D19">
        <v>1</v>
      </c>
      <c r="E19">
        <v>13</v>
      </c>
      <c r="F19">
        <v>45</v>
      </c>
      <c r="G19">
        <v>49</v>
      </c>
    </row>
    <row r="20" spans="1:7" x14ac:dyDescent="0.25">
      <c r="A20" t="s">
        <v>16</v>
      </c>
      <c r="B20" s="6">
        <v>2.2040860709999999</v>
      </c>
      <c r="C20">
        <v>0</v>
      </c>
      <c r="D20">
        <v>1</v>
      </c>
      <c r="E20">
        <v>1</v>
      </c>
    </row>
    <row r="21" spans="1:7" x14ac:dyDescent="0.25">
      <c r="A21" t="s">
        <v>23</v>
      </c>
      <c r="B21" s="6">
        <v>19.395957419999998</v>
      </c>
      <c r="C21">
        <v>0</v>
      </c>
      <c r="D21">
        <v>1</v>
      </c>
      <c r="E21">
        <v>8</v>
      </c>
      <c r="F21">
        <v>53</v>
      </c>
      <c r="G21">
        <v>57</v>
      </c>
    </row>
    <row r="22" spans="1:7" x14ac:dyDescent="0.25">
      <c r="A22" t="s">
        <v>13</v>
      </c>
      <c r="B22" s="6">
        <v>26.449032849999998</v>
      </c>
      <c r="C22">
        <v>1</v>
      </c>
      <c r="D22">
        <v>1</v>
      </c>
      <c r="E22">
        <v>13</v>
      </c>
      <c r="F22">
        <v>72</v>
      </c>
      <c r="G22">
        <v>59</v>
      </c>
    </row>
    <row r="23" spans="1:7" x14ac:dyDescent="0.25">
      <c r="A23" t="s">
        <v>15</v>
      </c>
      <c r="B23" s="6">
        <v>0</v>
      </c>
      <c r="C23">
        <v>1</v>
      </c>
      <c r="D23">
        <v>0</v>
      </c>
      <c r="E23">
        <v>1</v>
      </c>
    </row>
    <row r="24" spans="1:7" x14ac:dyDescent="0.25">
      <c r="A24" t="s">
        <v>12</v>
      </c>
      <c r="B24" s="6">
        <v>26.449032849999998</v>
      </c>
      <c r="C24">
        <v>1</v>
      </c>
      <c r="D24">
        <v>1</v>
      </c>
      <c r="E24">
        <v>12</v>
      </c>
      <c r="F24">
        <v>54</v>
      </c>
      <c r="G24">
        <v>48</v>
      </c>
    </row>
    <row r="25" spans="1:7" x14ac:dyDescent="0.25">
      <c r="A25" t="s">
        <v>32</v>
      </c>
      <c r="B25" s="6">
        <v>9.6979787119999994</v>
      </c>
      <c r="C25">
        <v>1</v>
      </c>
      <c r="D25">
        <v>0</v>
      </c>
      <c r="E25">
        <v>1</v>
      </c>
      <c r="F25">
        <v>35</v>
      </c>
      <c r="G25">
        <v>37</v>
      </c>
    </row>
    <row r="26" spans="1:7" x14ac:dyDescent="0.25">
      <c r="A26" t="s">
        <v>39</v>
      </c>
      <c r="B26" s="6">
        <v>0</v>
      </c>
      <c r="C26">
        <v>1</v>
      </c>
      <c r="D26">
        <v>0</v>
      </c>
      <c r="E26">
        <v>1</v>
      </c>
    </row>
    <row r="27" spans="1:7" x14ac:dyDescent="0.25">
      <c r="A27" t="s">
        <v>27</v>
      </c>
      <c r="B27" s="6">
        <v>2.2040860709999999</v>
      </c>
      <c r="C27">
        <v>1</v>
      </c>
      <c r="D27">
        <v>0</v>
      </c>
      <c r="E27">
        <v>2</v>
      </c>
    </row>
    <row r="28" spans="1:7" x14ac:dyDescent="0.25">
      <c r="A28" t="s">
        <v>30</v>
      </c>
      <c r="B28" s="6">
        <v>9.6979787119999994</v>
      </c>
      <c r="C28">
        <v>0</v>
      </c>
      <c r="D28">
        <v>1</v>
      </c>
      <c r="E28">
        <v>5</v>
      </c>
      <c r="F28">
        <v>44</v>
      </c>
      <c r="G28">
        <v>44</v>
      </c>
    </row>
    <row r="29" spans="1:7" x14ac:dyDescent="0.25">
      <c r="A29" t="s">
        <v>4</v>
      </c>
      <c r="B29" s="6">
        <v>37.028645990000001</v>
      </c>
      <c r="C29">
        <v>1</v>
      </c>
      <c r="D29">
        <v>1</v>
      </c>
      <c r="E29">
        <v>12</v>
      </c>
      <c r="F29">
        <v>65</v>
      </c>
      <c r="G29">
        <v>55</v>
      </c>
    </row>
    <row r="30" spans="1:7" x14ac:dyDescent="0.25">
      <c r="A30" t="s">
        <v>25</v>
      </c>
      <c r="B30" s="6">
        <v>2.2040860709999999</v>
      </c>
      <c r="C30">
        <v>1</v>
      </c>
      <c r="D30">
        <v>1</v>
      </c>
      <c r="E30">
        <v>3</v>
      </c>
    </row>
    <row r="31" spans="1:7" x14ac:dyDescent="0.25">
      <c r="A31" t="s">
        <v>38</v>
      </c>
      <c r="B31" s="6">
        <v>2.2040860709999999</v>
      </c>
      <c r="C31">
        <v>1</v>
      </c>
      <c r="D31">
        <v>0</v>
      </c>
      <c r="E31">
        <v>6</v>
      </c>
    </row>
    <row r="32" spans="1:7" x14ac:dyDescent="0.25">
      <c r="A32" t="s">
        <v>24</v>
      </c>
      <c r="B32" s="6">
        <v>19.395957419999998</v>
      </c>
      <c r="C32">
        <v>1</v>
      </c>
      <c r="D32">
        <v>1</v>
      </c>
      <c r="E32">
        <v>3</v>
      </c>
      <c r="F32">
        <v>38</v>
      </c>
      <c r="G32">
        <v>48</v>
      </c>
    </row>
    <row r="33" spans="1:7" x14ac:dyDescent="0.25">
      <c r="A33" t="s">
        <v>29</v>
      </c>
      <c r="B33" s="6">
        <v>0</v>
      </c>
      <c r="C33">
        <v>0</v>
      </c>
      <c r="D33">
        <v>1</v>
      </c>
      <c r="E33">
        <v>2</v>
      </c>
    </row>
    <row r="34" spans="1:7" x14ac:dyDescent="0.25">
      <c r="A34" t="s">
        <v>35</v>
      </c>
      <c r="B34" s="6">
        <v>2.2040860709999999</v>
      </c>
      <c r="C34">
        <v>1</v>
      </c>
      <c r="D34">
        <v>0</v>
      </c>
      <c r="E34">
        <v>1</v>
      </c>
    </row>
    <row r="35" spans="1:7" x14ac:dyDescent="0.25">
      <c r="A35" t="s">
        <v>6</v>
      </c>
      <c r="B35" s="6">
        <v>31.738839420000001</v>
      </c>
      <c r="C35">
        <v>1</v>
      </c>
      <c r="D35">
        <v>0</v>
      </c>
      <c r="E35">
        <v>13</v>
      </c>
      <c r="F35">
        <v>45</v>
      </c>
      <c r="G35">
        <v>44</v>
      </c>
    </row>
    <row r="36" spans="1:7" x14ac:dyDescent="0.25">
      <c r="A36" t="s">
        <v>28</v>
      </c>
      <c r="B36" s="6">
        <v>2.2040860709999999</v>
      </c>
      <c r="C36">
        <v>1</v>
      </c>
      <c r="D36">
        <v>0</v>
      </c>
      <c r="E36">
        <v>1</v>
      </c>
    </row>
    <row r="37" spans="1:7" x14ac:dyDescent="0.25">
      <c r="A37" t="s">
        <v>5</v>
      </c>
      <c r="B37" s="6">
        <v>37.028645990000001</v>
      </c>
      <c r="C37">
        <v>1</v>
      </c>
      <c r="D37">
        <v>1</v>
      </c>
      <c r="E37">
        <v>13</v>
      </c>
      <c r="F37">
        <v>75</v>
      </c>
      <c r="G37">
        <v>66</v>
      </c>
    </row>
    <row r="38" spans="1:7" x14ac:dyDescent="0.25">
      <c r="A38" t="s">
        <v>19</v>
      </c>
      <c r="B38" s="6">
        <v>19.395957419999998</v>
      </c>
      <c r="C38">
        <v>0</v>
      </c>
      <c r="D38">
        <v>1</v>
      </c>
      <c r="E38">
        <v>9</v>
      </c>
      <c r="F38">
        <v>52</v>
      </c>
      <c r="G38">
        <v>48</v>
      </c>
    </row>
    <row r="39" spans="1:7" x14ac:dyDescent="0.25">
      <c r="A39" t="s">
        <v>9</v>
      </c>
      <c r="B39" s="6">
        <v>37.028645990000001</v>
      </c>
      <c r="C39">
        <v>1</v>
      </c>
      <c r="D39">
        <v>1</v>
      </c>
      <c r="E39">
        <v>10</v>
      </c>
      <c r="F39">
        <v>40</v>
      </c>
      <c r="G39">
        <v>56</v>
      </c>
    </row>
    <row r="40" spans="1:7" x14ac:dyDescent="0.25">
      <c r="A40" t="s">
        <v>21</v>
      </c>
      <c r="B40" s="6">
        <v>19.395957419999998</v>
      </c>
      <c r="C40">
        <v>0</v>
      </c>
      <c r="D40">
        <v>1</v>
      </c>
      <c r="E40">
        <v>8</v>
      </c>
      <c r="F40">
        <v>52</v>
      </c>
      <c r="G40">
        <v>48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E7F5-3160-4642-AF23-C43535D82606}">
  <dimension ref="A1:G40"/>
  <sheetViews>
    <sheetView workbookViewId="0">
      <selection activeCell="B2" sqref="B2:B40"/>
    </sheetView>
  </sheetViews>
  <sheetFormatPr defaultRowHeight="15" x14ac:dyDescent="0.25"/>
  <sheetData>
    <row r="1" spans="1:7" x14ac:dyDescent="0.25">
      <c r="A1" s="1" t="s">
        <v>0</v>
      </c>
      <c r="B1" t="s">
        <v>90</v>
      </c>
      <c r="C1" t="s">
        <v>89</v>
      </c>
      <c r="D1" t="s">
        <v>88</v>
      </c>
      <c r="E1" t="s">
        <v>40</v>
      </c>
      <c r="F1" t="s">
        <v>91</v>
      </c>
      <c r="G1" t="s">
        <v>92</v>
      </c>
    </row>
    <row r="2" spans="1:7" x14ac:dyDescent="0.25">
      <c r="A2" t="s">
        <v>3</v>
      </c>
      <c r="B2" s="6">
        <v>0</v>
      </c>
      <c r="C2">
        <v>1</v>
      </c>
      <c r="D2">
        <v>1</v>
      </c>
      <c r="E2">
        <v>3</v>
      </c>
    </row>
    <row r="3" spans="1:7" x14ac:dyDescent="0.25">
      <c r="A3" t="s">
        <v>31</v>
      </c>
      <c r="B3" s="6">
        <v>3.0427417719999998</v>
      </c>
      <c r="C3">
        <v>0</v>
      </c>
      <c r="D3">
        <v>1</v>
      </c>
      <c r="E3">
        <v>1</v>
      </c>
    </row>
    <row r="4" spans="1:7" x14ac:dyDescent="0.25">
      <c r="A4" t="s">
        <v>36</v>
      </c>
      <c r="B4" s="6">
        <v>3.0427417719999998</v>
      </c>
      <c r="C4">
        <v>0</v>
      </c>
      <c r="D4">
        <v>1</v>
      </c>
      <c r="E4">
        <v>4</v>
      </c>
    </row>
    <row r="5" spans="1:7" x14ac:dyDescent="0.25">
      <c r="A5" t="s">
        <v>1</v>
      </c>
      <c r="B5" s="6">
        <v>33.80824191</v>
      </c>
      <c r="C5">
        <v>1</v>
      </c>
      <c r="D5">
        <v>1</v>
      </c>
      <c r="E5">
        <v>12</v>
      </c>
      <c r="F5">
        <v>56</v>
      </c>
      <c r="G5">
        <v>55</v>
      </c>
    </row>
    <row r="6" spans="1:7" x14ac:dyDescent="0.25">
      <c r="A6" t="s">
        <v>2</v>
      </c>
      <c r="B6" s="6">
        <v>21.975357240000001</v>
      </c>
      <c r="C6">
        <v>1</v>
      </c>
      <c r="D6">
        <v>1</v>
      </c>
      <c r="E6">
        <v>12</v>
      </c>
      <c r="F6">
        <v>48</v>
      </c>
      <c r="G6">
        <v>42</v>
      </c>
    </row>
    <row r="7" spans="1:7" x14ac:dyDescent="0.25">
      <c r="A7" t="s">
        <v>33</v>
      </c>
      <c r="B7" s="6">
        <v>9.2972665249999995</v>
      </c>
      <c r="C7">
        <v>1</v>
      </c>
      <c r="D7">
        <v>1</v>
      </c>
      <c r="E7">
        <v>5</v>
      </c>
      <c r="F7">
        <v>57</v>
      </c>
      <c r="G7">
        <v>61</v>
      </c>
    </row>
    <row r="8" spans="1:7" x14ac:dyDescent="0.25">
      <c r="A8" t="s">
        <v>20</v>
      </c>
      <c r="B8" s="6">
        <v>10.987678620000001</v>
      </c>
      <c r="C8">
        <v>0</v>
      </c>
      <c r="D8">
        <v>1</v>
      </c>
      <c r="E8">
        <v>6</v>
      </c>
    </row>
    <row r="9" spans="1:7" x14ac:dyDescent="0.25">
      <c r="A9" t="s">
        <v>34</v>
      </c>
      <c r="B9" s="6">
        <v>9.2972665249999995</v>
      </c>
      <c r="C9">
        <v>1</v>
      </c>
      <c r="D9">
        <v>0</v>
      </c>
      <c r="E9">
        <v>2</v>
      </c>
      <c r="F9">
        <v>49</v>
      </c>
      <c r="G9">
        <v>59</v>
      </c>
    </row>
    <row r="10" spans="1:7" x14ac:dyDescent="0.25">
      <c r="A10" t="s">
        <v>10</v>
      </c>
      <c r="B10" s="6">
        <v>33.80824191</v>
      </c>
      <c r="C10">
        <v>1</v>
      </c>
      <c r="D10">
        <v>1</v>
      </c>
      <c r="E10">
        <v>12</v>
      </c>
      <c r="F10">
        <v>47</v>
      </c>
      <c r="G10">
        <v>52</v>
      </c>
    </row>
    <row r="11" spans="1:7" x14ac:dyDescent="0.25">
      <c r="A11" t="s">
        <v>17</v>
      </c>
      <c r="B11" s="6">
        <v>3.0427417719999998</v>
      </c>
      <c r="C11">
        <v>0</v>
      </c>
      <c r="D11">
        <v>1</v>
      </c>
      <c r="E11">
        <v>3</v>
      </c>
    </row>
    <row r="12" spans="1:7" x14ac:dyDescent="0.25">
      <c r="A12" t="s">
        <v>22</v>
      </c>
      <c r="B12" s="6">
        <v>0</v>
      </c>
      <c r="C12">
        <v>1</v>
      </c>
      <c r="D12">
        <v>0</v>
      </c>
      <c r="E12">
        <v>5</v>
      </c>
    </row>
    <row r="13" spans="1:7" x14ac:dyDescent="0.25">
      <c r="A13" t="s">
        <v>7</v>
      </c>
      <c r="B13" s="6">
        <v>60.854835430000001</v>
      </c>
      <c r="C13" s="2">
        <v>1</v>
      </c>
      <c r="D13" s="2">
        <v>1</v>
      </c>
      <c r="E13">
        <v>12</v>
      </c>
      <c r="F13">
        <v>52</v>
      </c>
      <c r="G13">
        <v>50</v>
      </c>
    </row>
    <row r="14" spans="1:7" x14ac:dyDescent="0.25">
      <c r="A14" t="s">
        <v>14</v>
      </c>
      <c r="B14" s="6">
        <v>21.975357240000001</v>
      </c>
      <c r="C14">
        <v>1</v>
      </c>
      <c r="D14">
        <v>0</v>
      </c>
      <c r="E14">
        <v>9</v>
      </c>
      <c r="F14">
        <v>45</v>
      </c>
      <c r="G14">
        <v>48</v>
      </c>
    </row>
    <row r="15" spans="1:7" x14ac:dyDescent="0.25">
      <c r="A15" t="s">
        <v>37</v>
      </c>
      <c r="B15" s="6">
        <v>0</v>
      </c>
      <c r="C15">
        <v>1</v>
      </c>
      <c r="D15">
        <v>1</v>
      </c>
      <c r="E15">
        <v>2</v>
      </c>
    </row>
    <row r="16" spans="1:7" x14ac:dyDescent="0.25">
      <c r="A16" t="s">
        <v>18</v>
      </c>
      <c r="B16" s="6">
        <v>33.80824191</v>
      </c>
      <c r="C16">
        <v>1</v>
      </c>
      <c r="D16">
        <v>1</v>
      </c>
      <c r="E16">
        <v>13</v>
      </c>
      <c r="F16">
        <v>62</v>
      </c>
      <c r="G16">
        <v>58</v>
      </c>
    </row>
    <row r="17" spans="1:7" x14ac:dyDescent="0.25">
      <c r="A17" t="s">
        <v>26</v>
      </c>
      <c r="B17" s="6">
        <v>3.0427417719999998</v>
      </c>
      <c r="C17">
        <v>1</v>
      </c>
      <c r="D17">
        <v>1</v>
      </c>
      <c r="E17">
        <v>8</v>
      </c>
    </row>
    <row r="18" spans="1:7" x14ac:dyDescent="0.25">
      <c r="A18" t="s">
        <v>8</v>
      </c>
      <c r="B18" s="6">
        <v>60.854835430000001</v>
      </c>
      <c r="C18" s="2">
        <v>1</v>
      </c>
      <c r="D18" s="2">
        <v>1</v>
      </c>
      <c r="E18">
        <v>13</v>
      </c>
      <c r="F18">
        <v>67</v>
      </c>
      <c r="G18">
        <v>58</v>
      </c>
    </row>
    <row r="19" spans="1:7" x14ac:dyDescent="0.25">
      <c r="A19" t="s">
        <v>11</v>
      </c>
      <c r="B19" s="6">
        <v>33.80824191</v>
      </c>
      <c r="C19">
        <v>1</v>
      </c>
      <c r="D19">
        <v>1</v>
      </c>
      <c r="E19">
        <v>13</v>
      </c>
      <c r="F19">
        <v>46</v>
      </c>
      <c r="G19">
        <v>49</v>
      </c>
    </row>
    <row r="20" spans="1:7" x14ac:dyDescent="0.25">
      <c r="A20" t="s">
        <v>16</v>
      </c>
      <c r="B20" s="6">
        <v>3.0427417719999998</v>
      </c>
      <c r="C20">
        <v>0</v>
      </c>
      <c r="D20">
        <v>1</v>
      </c>
      <c r="E20">
        <v>1</v>
      </c>
    </row>
    <row r="21" spans="1:7" x14ac:dyDescent="0.25">
      <c r="A21" t="s">
        <v>23</v>
      </c>
      <c r="B21" s="6">
        <v>21.975357240000001</v>
      </c>
      <c r="C21">
        <v>0</v>
      </c>
      <c r="D21">
        <v>1</v>
      </c>
      <c r="E21">
        <v>8</v>
      </c>
      <c r="F21">
        <v>55</v>
      </c>
      <c r="G21">
        <v>64</v>
      </c>
    </row>
    <row r="22" spans="1:7" x14ac:dyDescent="0.25">
      <c r="A22" t="s">
        <v>13</v>
      </c>
      <c r="B22" s="6">
        <v>33.80824191</v>
      </c>
      <c r="C22">
        <v>1</v>
      </c>
      <c r="D22">
        <v>1</v>
      </c>
      <c r="E22">
        <v>13</v>
      </c>
      <c r="F22">
        <v>55</v>
      </c>
      <c r="G22">
        <v>67</v>
      </c>
    </row>
    <row r="23" spans="1:7" x14ac:dyDescent="0.25">
      <c r="A23" t="s">
        <v>15</v>
      </c>
      <c r="B23" s="6">
        <v>3.0427417719999998</v>
      </c>
      <c r="C23">
        <v>1</v>
      </c>
      <c r="D23">
        <v>0</v>
      </c>
      <c r="E23">
        <v>1</v>
      </c>
    </row>
    <row r="24" spans="1:7" x14ac:dyDescent="0.25">
      <c r="A24" t="s">
        <v>12</v>
      </c>
      <c r="B24" s="6">
        <v>33.80824191</v>
      </c>
      <c r="C24">
        <v>1</v>
      </c>
      <c r="D24">
        <v>1</v>
      </c>
      <c r="E24">
        <v>12</v>
      </c>
      <c r="F24">
        <v>65</v>
      </c>
      <c r="G24">
        <v>65</v>
      </c>
    </row>
    <row r="25" spans="1:7" x14ac:dyDescent="0.25">
      <c r="A25" t="s">
        <v>32</v>
      </c>
      <c r="B25" s="6">
        <v>3.0427417719999998</v>
      </c>
      <c r="C25">
        <v>1</v>
      </c>
      <c r="D25">
        <v>0</v>
      </c>
      <c r="E25">
        <v>1</v>
      </c>
    </row>
    <row r="26" spans="1:7" x14ac:dyDescent="0.25">
      <c r="A26" t="s">
        <v>39</v>
      </c>
      <c r="B26" s="6">
        <v>0</v>
      </c>
      <c r="C26">
        <v>1</v>
      </c>
      <c r="D26">
        <v>0</v>
      </c>
      <c r="E26">
        <v>1</v>
      </c>
    </row>
    <row r="27" spans="1:7" x14ac:dyDescent="0.25">
      <c r="A27" t="s">
        <v>27</v>
      </c>
      <c r="B27" s="6">
        <v>3.0427417719999998</v>
      </c>
      <c r="C27">
        <v>1</v>
      </c>
      <c r="D27">
        <v>0</v>
      </c>
      <c r="E27">
        <v>2</v>
      </c>
    </row>
    <row r="28" spans="1:7" x14ac:dyDescent="0.25">
      <c r="A28" t="s">
        <v>30</v>
      </c>
      <c r="B28" s="6">
        <v>9.2972665249999995</v>
      </c>
      <c r="C28">
        <v>0</v>
      </c>
      <c r="D28">
        <v>1</v>
      </c>
      <c r="E28">
        <v>5</v>
      </c>
      <c r="F28">
        <v>38</v>
      </c>
      <c r="G28">
        <v>48</v>
      </c>
    </row>
    <row r="29" spans="1:7" x14ac:dyDescent="0.25">
      <c r="A29" t="s">
        <v>4</v>
      </c>
      <c r="B29" s="6">
        <v>60.854835430000001</v>
      </c>
      <c r="C29">
        <v>1</v>
      </c>
      <c r="D29">
        <v>1</v>
      </c>
      <c r="E29">
        <v>12</v>
      </c>
      <c r="F29">
        <v>62</v>
      </c>
      <c r="G29">
        <v>58</v>
      </c>
    </row>
    <row r="30" spans="1:7" x14ac:dyDescent="0.25">
      <c r="A30" t="s">
        <v>25</v>
      </c>
      <c r="B30" s="6">
        <v>3.0427417719999998</v>
      </c>
      <c r="C30">
        <v>1</v>
      </c>
      <c r="D30">
        <v>1</v>
      </c>
      <c r="E30">
        <v>3</v>
      </c>
    </row>
    <row r="31" spans="1:7" x14ac:dyDescent="0.25">
      <c r="A31" t="s">
        <v>38</v>
      </c>
      <c r="B31" s="6">
        <v>3.0427417719999998</v>
      </c>
      <c r="C31">
        <v>1</v>
      </c>
      <c r="D31">
        <v>0</v>
      </c>
      <c r="E31">
        <v>6</v>
      </c>
    </row>
    <row r="32" spans="1:7" x14ac:dyDescent="0.25">
      <c r="A32" t="s">
        <v>24</v>
      </c>
      <c r="B32" s="6">
        <v>9.2972665249999995</v>
      </c>
      <c r="C32">
        <v>1</v>
      </c>
      <c r="D32">
        <v>1</v>
      </c>
      <c r="E32">
        <v>3</v>
      </c>
    </row>
    <row r="33" spans="1:7" x14ac:dyDescent="0.25">
      <c r="A33" t="s">
        <v>29</v>
      </c>
      <c r="B33" s="6">
        <v>0</v>
      </c>
      <c r="C33">
        <v>0</v>
      </c>
      <c r="D33">
        <v>1</v>
      </c>
      <c r="E33">
        <v>2</v>
      </c>
    </row>
    <row r="34" spans="1:7" x14ac:dyDescent="0.25">
      <c r="A34" t="s">
        <v>35</v>
      </c>
      <c r="B34" s="6">
        <v>9.2972665249999995</v>
      </c>
      <c r="C34">
        <v>1</v>
      </c>
      <c r="D34">
        <v>0</v>
      </c>
      <c r="E34">
        <v>1</v>
      </c>
      <c r="F34">
        <v>41</v>
      </c>
      <c r="G34">
        <v>46</v>
      </c>
    </row>
    <row r="35" spans="1:7" x14ac:dyDescent="0.25">
      <c r="A35" t="s">
        <v>6</v>
      </c>
      <c r="B35" s="6">
        <v>34.822489160000003</v>
      </c>
      <c r="C35">
        <v>1</v>
      </c>
      <c r="D35">
        <v>0</v>
      </c>
      <c r="E35">
        <v>13</v>
      </c>
      <c r="F35">
        <v>49</v>
      </c>
      <c r="G35">
        <v>58</v>
      </c>
    </row>
    <row r="36" spans="1:7" x14ac:dyDescent="0.25">
      <c r="A36" t="s">
        <v>28</v>
      </c>
      <c r="B36" s="6">
        <v>3.0427417719999998</v>
      </c>
      <c r="C36">
        <v>1</v>
      </c>
      <c r="D36">
        <v>0</v>
      </c>
      <c r="E36">
        <v>1</v>
      </c>
    </row>
    <row r="37" spans="1:7" x14ac:dyDescent="0.25">
      <c r="A37" t="s">
        <v>5</v>
      </c>
      <c r="B37" s="6">
        <v>60.854835430000001</v>
      </c>
      <c r="C37">
        <v>1</v>
      </c>
      <c r="D37">
        <v>1</v>
      </c>
      <c r="E37">
        <v>13</v>
      </c>
      <c r="F37">
        <v>65</v>
      </c>
      <c r="G37">
        <v>57</v>
      </c>
    </row>
    <row r="38" spans="1:7" x14ac:dyDescent="0.25">
      <c r="A38" t="s">
        <v>19</v>
      </c>
      <c r="B38" s="6">
        <v>21.975357240000001</v>
      </c>
      <c r="C38">
        <v>0</v>
      </c>
      <c r="D38">
        <v>1</v>
      </c>
      <c r="E38">
        <v>9</v>
      </c>
      <c r="F38">
        <v>31</v>
      </c>
      <c r="G38">
        <v>48</v>
      </c>
    </row>
    <row r="39" spans="1:7" x14ac:dyDescent="0.25">
      <c r="A39" t="s">
        <v>9</v>
      </c>
      <c r="B39" s="6">
        <v>30.427417720000001</v>
      </c>
      <c r="C39">
        <v>1</v>
      </c>
      <c r="D39">
        <v>1</v>
      </c>
      <c r="E39">
        <v>10</v>
      </c>
    </row>
    <row r="40" spans="1:7" x14ac:dyDescent="0.25">
      <c r="A40" t="s">
        <v>21</v>
      </c>
      <c r="B40" s="6">
        <v>21.975357240000001</v>
      </c>
      <c r="C40">
        <v>0</v>
      </c>
      <c r="D40">
        <v>1</v>
      </c>
      <c r="E40">
        <v>8</v>
      </c>
      <c r="F40">
        <v>48</v>
      </c>
      <c r="G40">
        <v>51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B9AD8-3B12-4191-8354-40FB80571314}">
  <dimension ref="A1:G40"/>
  <sheetViews>
    <sheetView workbookViewId="0">
      <selection activeCell="B2" sqref="B2:B40"/>
    </sheetView>
  </sheetViews>
  <sheetFormatPr defaultRowHeight="15" x14ac:dyDescent="0.25"/>
  <sheetData>
    <row r="1" spans="1:7" x14ac:dyDescent="0.25">
      <c r="A1" s="1" t="s">
        <v>0</v>
      </c>
      <c r="B1" t="s">
        <v>90</v>
      </c>
      <c r="C1" t="s">
        <v>89</v>
      </c>
      <c r="D1" t="s">
        <v>88</v>
      </c>
      <c r="E1" t="s">
        <v>40</v>
      </c>
      <c r="F1" t="s">
        <v>91</v>
      </c>
      <c r="G1" t="s">
        <v>92</v>
      </c>
    </row>
    <row r="2" spans="1:7" x14ac:dyDescent="0.25">
      <c r="A2" t="s">
        <v>3</v>
      </c>
      <c r="B2" s="6">
        <v>2.8729504029999999</v>
      </c>
      <c r="C2">
        <v>1</v>
      </c>
      <c r="D2">
        <v>1</v>
      </c>
      <c r="E2">
        <v>3</v>
      </c>
    </row>
    <row r="3" spans="1:7" x14ac:dyDescent="0.25">
      <c r="A3" t="s">
        <v>31</v>
      </c>
      <c r="B3" s="6">
        <v>2.8729504029999999</v>
      </c>
      <c r="C3">
        <v>0</v>
      </c>
      <c r="D3">
        <v>1</v>
      </c>
      <c r="E3">
        <v>1</v>
      </c>
    </row>
    <row r="4" spans="1:7" x14ac:dyDescent="0.25">
      <c r="A4" t="s">
        <v>36</v>
      </c>
      <c r="B4" s="6">
        <v>8.7784595640000003</v>
      </c>
      <c r="C4">
        <v>0</v>
      </c>
      <c r="D4">
        <v>1</v>
      </c>
      <c r="E4">
        <v>4</v>
      </c>
      <c r="F4">
        <v>42</v>
      </c>
      <c r="G4">
        <v>51</v>
      </c>
    </row>
    <row r="5" spans="1:7" x14ac:dyDescent="0.25">
      <c r="A5" t="s">
        <v>1</v>
      </c>
      <c r="B5" s="6">
        <v>31.921671140000001</v>
      </c>
      <c r="C5">
        <v>1</v>
      </c>
      <c r="D5">
        <v>1</v>
      </c>
      <c r="E5">
        <v>12</v>
      </c>
      <c r="F5">
        <v>45</v>
      </c>
      <c r="G5">
        <v>52</v>
      </c>
    </row>
    <row r="6" spans="1:7" x14ac:dyDescent="0.25">
      <c r="A6" t="s">
        <v>2</v>
      </c>
      <c r="B6" s="6">
        <v>20.74908624</v>
      </c>
      <c r="C6">
        <v>1</v>
      </c>
      <c r="D6">
        <v>1</v>
      </c>
      <c r="E6">
        <v>12</v>
      </c>
      <c r="F6">
        <v>60</v>
      </c>
      <c r="G6">
        <v>43</v>
      </c>
    </row>
    <row r="7" spans="1:7" x14ac:dyDescent="0.25">
      <c r="A7" t="s">
        <v>33</v>
      </c>
      <c r="B7" s="6">
        <v>8.7784595640000003</v>
      </c>
      <c r="C7">
        <v>1</v>
      </c>
      <c r="D7">
        <v>1</v>
      </c>
      <c r="E7">
        <v>5</v>
      </c>
      <c r="F7">
        <v>43</v>
      </c>
      <c r="G7">
        <v>49</v>
      </c>
    </row>
    <row r="8" spans="1:7" x14ac:dyDescent="0.25">
      <c r="A8" t="s">
        <v>20</v>
      </c>
      <c r="B8" s="6">
        <v>10.37454312</v>
      </c>
      <c r="C8">
        <v>0</v>
      </c>
      <c r="D8">
        <v>1</v>
      </c>
      <c r="E8">
        <v>6</v>
      </c>
    </row>
    <row r="9" spans="1:7" x14ac:dyDescent="0.25">
      <c r="A9" t="s">
        <v>34</v>
      </c>
      <c r="B9" s="6">
        <v>8.7784595640000003</v>
      </c>
      <c r="C9">
        <v>1</v>
      </c>
      <c r="D9">
        <v>0</v>
      </c>
      <c r="E9">
        <v>2</v>
      </c>
      <c r="F9">
        <v>28</v>
      </c>
      <c r="G9">
        <v>39</v>
      </c>
    </row>
    <row r="10" spans="1:7" x14ac:dyDescent="0.25">
      <c r="A10" t="s">
        <v>10</v>
      </c>
      <c r="B10" s="6">
        <v>31.921671140000001</v>
      </c>
      <c r="C10">
        <v>1</v>
      </c>
      <c r="D10">
        <v>1</v>
      </c>
      <c r="E10">
        <v>12</v>
      </c>
      <c r="F10">
        <v>59</v>
      </c>
      <c r="G10">
        <v>54</v>
      </c>
    </row>
    <row r="11" spans="1:7" x14ac:dyDescent="0.25">
      <c r="A11" t="s">
        <v>17</v>
      </c>
      <c r="B11" s="6">
        <v>8.7784595640000003</v>
      </c>
      <c r="C11">
        <v>0</v>
      </c>
      <c r="D11">
        <v>1</v>
      </c>
      <c r="E11">
        <v>3</v>
      </c>
      <c r="F11">
        <v>47</v>
      </c>
      <c r="G11">
        <v>35</v>
      </c>
    </row>
    <row r="12" spans="1:7" x14ac:dyDescent="0.25">
      <c r="A12" t="s">
        <v>22</v>
      </c>
      <c r="B12" s="6">
        <v>0</v>
      </c>
      <c r="C12">
        <v>1</v>
      </c>
      <c r="D12">
        <v>0</v>
      </c>
      <c r="E12">
        <v>5</v>
      </c>
    </row>
    <row r="13" spans="1:7" x14ac:dyDescent="0.25">
      <c r="A13" t="s">
        <v>7</v>
      </c>
      <c r="B13" s="6">
        <v>57.459008060000002</v>
      </c>
      <c r="C13" s="2">
        <v>1</v>
      </c>
      <c r="D13" s="2">
        <v>1</v>
      </c>
      <c r="E13">
        <v>12</v>
      </c>
      <c r="F13">
        <v>68</v>
      </c>
      <c r="G13">
        <v>65</v>
      </c>
    </row>
    <row r="14" spans="1:7" x14ac:dyDescent="0.25">
      <c r="A14" t="s">
        <v>14</v>
      </c>
      <c r="B14" s="6">
        <v>10.37454312</v>
      </c>
      <c r="C14">
        <v>1</v>
      </c>
      <c r="D14">
        <v>0</v>
      </c>
      <c r="E14">
        <v>9</v>
      </c>
    </row>
    <row r="15" spans="1:7" x14ac:dyDescent="0.25">
      <c r="A15" t="s">
        <v>37</v>
      </c>
      <c r="B15" s="6">
        <v>0</v>
      </c>
      <c r="C15">
        <v>1</v>
      </c>
      <c r="D15">
        <v>1</v>
      </c>
      <c r="E15">
        <v>2</v>
      </c>
    </row>
    <row r="16" spans="1:7" x14ac:dyDescent="0.25">
      <c r="A16" t="s">
        <v>18</v>
      </c>
      <c r="B16" s="6">
        <v>31.921671140000001</v>
      </c>
      <c r="C16">
        <v>1</v>
      </c>
      <c r="D16">
        <v>1</v>
      </c>
      <c r="E16">
        <v>13</v>
      </c>
      <c r="F16">
        <v>69</v>
      </c>
      <c r="G16">
        <v>53</v>
      </c>
    </row>
    <row r="17" spans="1:7" x14ac:dyDescent="0.25">
      <c r="A17" t="s">
        <v>26</v>
      </c>
      <c r="B17" s="6">
        <v>2.8729504029999999</v>
      </c>
      <c r="C17">
        <v>1</v>
      </c>
      <c r="D17">
        <v>1</v>
      </c>
      <c r="E17">
        <v>8</v>
      </c>
    </row>
    <row r="18" spans="1:7" x14ac:dyDescent="0.25">
      <c r="A18" t="s">
        <v>8</v>
      </c>
      <c r="B18" s="6">
        <v>57.459008060000002</v>
      </c>
      <c r="C18" s="2">
        <v>1</v>
      </c>
      <c r="D18" s="2">
        <v>1</v>
      </c>
      <c r="E18">
        <v>13</v>
      </c>
      <c r="F18">
        <v>44</v>
      </c>
      <c r="G18">
        <v>41</v>
      </c>
    </row>
    <row r="19" spans="1:7" x14ac:dyDescent="0.25">
      <c r="A19" t="s">
        <v>11</v>
      </c>
      <c r="B19" s="6">
        <v>31.921671140000001</v>
      </c>
      <c r="C19">
        <v>1</v>
      </c>
      <c r="D19">
        <v>1</v>
      </c>
      <c r="E19">
        <v>13</v>
      </c>
      <c r="F19">
        <v>71</v>
      </c>
      <c r="G19">
        <v>62</v>
      </c>
    </row>
    <row r="20" spans="1:7" x14ac:dyDescent="0.25">
      <c r="A20" t="s">
        <v>16</v>
      </c>
      <c r="B20" s="6">
        <v>0</v>
      </c>
      <c r="C20">
        <v>0</v>
      </c>
      <c r="D20">
        <v>1</v>
      </c>
      <c r="E20">
        <v>1</v>
      </c>
    </row>
    <row r="21" spans="1:7" x14ac:dyDescent="0.25">
      <c r="A21" t="s">
        <v>23</v>
      </c>
      <c r="B21" s="6">
        <v>20.74908624</v>
      </c>
      <c r="C21">
        <v>0</v>
      </c>
      <c r="D21">
        <v>1</v>
      </c>
      <c r="E21">
        <v>8</v>
      </c>
      <c r="F21">
        <v>33</v>
      </c>
      <c r="G21">
        <v>41</v>
      </c>
    </row>
    <row r="22" spans="1:7" x14ac:dyDescent="0.25">
      <c r="A22" t="s">
        <v>13</v>
      </c>
      <c r="B22" s="6">
        <v>31.921671140000001</v>
      </c>
      <c r="C22">
        <v>1</v>
      </c>
      <c r="D22">
        <v>1</v>
      </c>
      <c r="E22">
        <v>13</v>
      </c>
      <c r="F22">
        <v>63</v>
      </c>
      <c r="G22">
        <v>68</v>
      </c>
    </row>
    <row r="23" spans="1:7" x14ac:dyDescent="0.25">
      <c r="A23" t="s">
        <v>15</v>
      </c>
      <c r="B23" s="6">
        <v>8.7784595640000003</v>
      </c>
      <c r="C23">
        <v>1</v>
      </c>
      <c r="D23">
        <v>0</v>
      </c>
      <c r="E23">
        <v>1</v>
      </c>
      <c r="F23">
        <v>37</v>
      </c>
      <c r="G23">
        <v>33</v>
      </c>
    </row>
    <row r="24" spans="1:7" x14ac:dyDescent="0.25">
      <c r="A24" t="s">
        <v>12</v>
      </c>
      <c r="B24" s="6">
        <v>31.921671140000001</v>
      </c>
      <c r="C24">
        <v>1</v>
      </c>
      <c r="D24">
        <v>1</v>
      </c>
      <c r="E24">
        <v>12</v>
      </c>
      <c r="F24">
        <v>58</v>
      </c>
      <c r="G24">
        <v>48</v>
      </c>
    </row>
    <row r="25" spans="1:7" x14ac:dyDescent="0.25">
      <c r="A25" t="s">
        <v>32</v>
      </c>
      <c r="B25" s="6">
        <v>2.8729504029999999</v>
      </c>
      <c r="C25">
        <v>1</v>
      </c>
      <c r="D25">
        <v>0</v>
      </c>
      <c r="E25">
        <v>1</v>
      </c>
    </row>
    <row r="26" spans="1:7" x14ac:dyDescent="0.25">
      <c r="A26" t="s">
        <v>39</v>
      </c>
      <c r="B26" s="6">
        <v>0</v>
      </c>
      <c r="C26">
        <v>1</v>
      </c>
      <c r="D26">
        <v>0</v>
      </c>
      <c r="E26">
        <v>1</v>
      </c>
    </row>
    <row r="27" spans="1:7" x14ac:dyDescent="0.25">
      <c r="A27" t="s">
        <v>27</v>
      </c>
      <c r="B27" s="6">
        <v>0</v>
      </c>
      <c r="C27">
        <v>1</v>
      </c>
      <c r="D27">
        <v>0</v>
      </c>
      <c r="E27">
        <v>2</v>
      </c>
    </row>
    <row r="28" spans="1:7" x14ac:dyDescent="0.25">
      <c r="A28" t="s">
        <v>30</v>
      </c>
      <c r="B28" s="6">
        <v>2.8729504029999999</v>
      </c>
      <c r="C28">
        <v>0</v>
      </c>
      <c r="D28">
        <v>1</v>
      </c>
      <c r="E28">
        <v>5</v>
      </c>
    </row>
    <row r="29" spans="1:7" x14ac:dyDescent="0.25">
      <c r="A29" t="s">
        <v>4</v>
      </c>
      <c r="B29" s="6">
        <v>57.459008060000002</v>
      </c>
      <c r="C29">
        <v>1</v>
      </c>
      <c r="D29">
        <v>1</v>
      </c>
      <c r="E29">
        <v>12</v>
      </c>
      <c r="F29">
        <v>50</v>
      </c>
      <c r="G29">
        <v>42</v>
      </c>
    </row>
    <row r="30" spans="1:7" x14ac:dyDescent="0.25">
      <c r="A30" t="s">
        <v>25</v>
      </c>
      <c r="B30" s="6">
        <v>2.8729504029999999</v>
      </c>
      <c r="C30">
        <v>1</v>
      </c>
      <c r="D30">
        <v>1</v>
      </c>
      <c r="E30">
        <v>3</v>
      </c>
    </row>
    <row r="31" spans="1:7" x14ac:dyDescent="0.25">
      <c r="A31" t="s">
        <v>38</v>
      </c>
      <c r="B31" s="6">
        <v>2.8729504029999999</v>
      </c>
      <c r="C31">
        <v>1</v>
      </c>
      <c r="D31">
        <v>0</v>
      </c>
      <c r="E31">
        <v>6</v>
      </c>
    </row>
    <row r="32" spans="1:7" x14ac:dyDescent="0.25">
      <c r="A32" t="s">
        <v>24</v>
      </c>
      <c r="B32" s="6">
        <v>8.7784595640000003</v>
      </c>
      <c r="C32">
        <v>1</v>
      </c>
      <c r="D32">
        <v>1</v>
      </c>
      <c r="E32">
        <v>3</v>
      </c>
    </row>
    <row r="33" spans="1:7" x14ac:dyDescent="0.25">
      <c r="A33" t="s">
        <v>29</v>
      </c>
      <c r="B33" s="6">
        <v>0</v>
      </c>
      <c r="C33">
        <v>0</v>
      </c>
      <c r="D33">
        <v>1</v>
      </c>
      <c r="E33">
        <v>2</v>
      </c>
    </row>
    <row r="34" spans="1:7" x14ac:dyDescent="0.25">
      <c r="A34" t="s">
        <v>35</v>
      </c>
      <c r="B34" s="6">
        <v>2.8729504029999999</v>
      </c>
      <c r="C34">
        <v>1</v>
      </c>
      <c r="D34">
        <v>0</v>
      </c>
      <c r="E34">
        <v>1</v>
      </c>
    </row>
    <row r="35" spans="1:7" x14ac:dyDescent="0.25">
      <c r="A35" t="s">
        <v>6</v>
      </c>
      <c r="B35" s="6">
        <v>32.879321279999999</v>
      </c>
      <c r="C35">
        <v>1</v>
      </c>
      <c r="D35">
        <v>0</v>
      </c>
      <c r="E35">
        <v>13</v>
      </c>
      <c r="F35">
        <v>56</v>
      </c>
      <c r="G35">
        <v>63</v>
      </c>
    </row>
    <row r="36" spans="1:7" x14ac:dyDescent="0.25">
      <c r="A36" t="s">
        <v>28</v>
      </c>
      <c r="B36" s="6">
        <v>2.8729504029999999</v>
      </c>
      <c r="C36">
        <v>1</v>
      </c>
      <c r="D36">
        <v>0</v>
      </c>
      <c r="E36">
        <v>1</v>
      </c>
    </row>
    <row r="37" spans="1:7" x14ac:dyDescent="0.25">
      <c r="A37" t="s">
        <v>5</v>
      </c>
      <c r="B37" s="6">
        <v>57.459008060000002</v>
      </c>
      <c r="C37">
        <v>1</v>
      </c>
      <c r="D37">
        <v>1</v>
      </c>
      <c r="E37">
        <v>13</v>
      </c>
      <c r="F37">
        <v>55</v>
      </c>
      <c r="G37">
        <v>54</v>
      </c>
    </row>
    <row r="38" spans="1:7" x14ac:dyDescent="0.25">
      <c r="A38" t="s">
        <v>19</v>
      </c>
      <c r="B38" s="6">
        <v>10.37454312</v>
      </c>
      <c r="C38">
        <v>0</v>
      </c>
      <c r="D38">
        <v>1</v>
      </c>
      <c r="E38">
        <v>9</v>
      </c>
    </row>
    <row r="39" spans="1:7" x14ac:dyDescent="0.25">
      <c r="A39" t="s">
        <v>9</v>
      </c>
      <c r="B39" s="6">
        <v>57.459008060000002</v>
      </c>
      <c r="C39">
        <v>1</v>
      </c>
      <c r="D39">
        <v>1</v>
      </c>
      <c r="E39">
        <v>10</v>
      </c>
      <c r="F39">
        <v>49</v>
      </c>
      <c r="G39">
        <v>43</v>
      </c>
    </row>
    <row r="40" spans="1:7" x14ac:dyDescent="0.25">
      <c r="A40" t="s">
        <v>21</v>
      </c>
      <c r="B40" s="6">
        <v>20.74908624</v>
      </c>
      <c r="C40">
        <v>0</v>
      </c>
      <c r="D40">
        <v>1</v>
      </c>
      <c r="E40">
        <v>8</v>
      </c>
      <c r="F40">
        <v>42</v>
      </c>
      <c r="G40">
        <v>42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D797-A8CD-4737-8662-9083FBBBBCCB}">
  <dimension ref="A1:G40"/>
  <sheetViews>
    <sheetView workbookViewId="0">
      <selection activeCell="B2" sqref="B2:B40"/>
    </sheetView>
  </sheetViews>
  <sheetFormatPr defaultRowHeight="15" x14ac:dyDescent="0.25"/>
  <sheetData>
    <row r="1" spans="1:7" x14ac:dyDescent="0.25">
      <c r="A1" s="1" t="s">
        <v>0</v>
      </c>
      <c r="B1" t="s">
        <v>90</v>
      </c>
      <c r="C1" t="s">
        <v>89</v>
      </c>
      <c r="D1" t="s">
        <v>88</v>
      </c>
      <c r="E1" t="s">
        <v>40</v>
      </c>
      <c r="F1" t="s">
        <v>91</v>
      </c>
      <c r="G1" t="s">
        <v>92</v>
      </c>
    </row>
    <row r="2" spans="1:7" x14ac:dyDescent="0.25">
      <c r="A2" t="s">
        <v>3</v>
      </c>
      <c r="B2" s="6">
        <v>8.2426850369999993</v>
      </c>
      <c r="C2">
        <v>1</v>
      </c>
      <c r="D2">
        <v>1</v>
      </c>
      <c r="E2">
        <v>3</v>
      </c>
      <c r="F2">
        <v>37</v>
      </c>
      <c r="G2">
        <v>51</v>
      </c>
    </row>
    <row r="3" spans="1:7" x14ac:dyDescent="0.25">
      <c r="A3" t="s">
        <v>31</v>
      </c>
      <c r="B3" s="6">
        <v>0</v>
      </c>
      <c r="C3">
        <v>0</v>
      </c>
      <c r="D3">
        <v>1</v>
      </c>
      <c r="E3">
        <v>1</v>
      </c>
    </row>
    <row r="4" spans="1:7" x14ac:dyDescent="0.25">
      <c r="A4" t="s">
        <v>36</v>
      </c>
      <c r="B4" s="6">
        <v>8.2426850369999993</v>
      </c>
      <c r="C4">
        <v>0</v>
      </c>
      <c r="D4">
        <v>1</v>
      </c>
      <c r="E4">
        <v>4</v>
      </c>
      <c r="F4">
        <v>48</v>
      </c>
      <c r="G4">
        <v>50</v>
      </c>
    </row>
    <row r="5" spans="1:7" x14ac:dyDescent="0.25">
      <c r="A5" t="s">
        <v>1</v>
      </c>
      <c r="B5" s="6">
        <v>29.973400130000002</v>
      </c>
      <c r="C5">
        <v>1</v>
      </c>
      <c r="D5">
        <v>1</v>
      </c>
      <c r="E5">
        <v>12</v>
      </c>
      <c r="F5">
        <v>45</v>
      </c>
      <c r="G5">
        <v>50</v>
      </c>
    </row>
    <row r="6" spans="1:7" x14ac:dyDescent="0.25">
      <c r="A6" t="s">
        <v>2</v>
      </c>
      <c r="B6" s="6">
        <v>19.482710090000001</v>
      </c>
      <c r="C6">
        <v>1</v>
      </c>
      <c r="D6">
        <v>1</v>
      </c>
      <c r="E6">
        <v>12</v>
      </c>
      <c r="F6">
        <v>41</v>
      </c>
      <c r="G6">
        <v>38</v>
      </c>
    </row>
    <row r="7" spans="1:7" x14ac:dyDescent="0.25">
      <c r="A7" t="s">
        <v>33</v>
      </c>
      <c r="B7" s="6">
        <v>8.2426850369999993</v>
      </c>
      <c r="C7">
        <v>1</v>
      </c>
      <c r="D7">
        <v>1</v>
      </c>
      <c r="E7">
        <v>5</v>
      </c>
      <c r="F7">
        <v>31</v>
      </c>
      <c r="G7">
        <v>45</v>
      </c>
    </row>
    <row r="8" spans="1:7" x14ac:dyDescent="0.25">
      <c r="A8" t="s">
        <v>20</v>
      </c>
      <c r="B8" s="6">
        <v>19.482710090000001</v>
      </c>
      <c r="C8">
        <v>0</v>
      </c>
      <c r="D8">
        <v>1</v>
      </c>
      <c r="E8">
        <v>6</v>
      </c>
      <c r="F8">
        <v>46</v>
      </c>
      <c r="G8">
        <v>43</v>
      </c>
    </row>
    <row r="9" spans="1:7" x14ac:dyDescent="0.25">
      <c r="A9" t="s">
        <v>34</v>
      </c>
      <c r="B9" s="6">
        <v>4.4960100199999999</v>
      </c>
      <c r="C9">
        <v>1</v>
      </c>
      <c r="D9">
        <v>0</v>
      </c>
      <c r="E9">
        <v>2</v>
      </c>
    </row>
    <row r="10" spans="1:7" x14ac:dyDescent="0.25">
      <c r="A10" t="s">
        <v>10</v>
      </c>
      <c r="B10" s="6">
        <v>29.973400130000002</v>
      </c>
      <c r="C10">
        <v>1</v>
      </c>
      <c r="D10">
        <v>1</v>
      </c>
      <c r="E10">
        <v>12</v>
      </c>
      <c r="F10">
        <v>56</v>
      </c>
      <c r="G10">
        <v>52</v>
      </c>
    </row>
    <row r="11" spans="1:7" x14ac:dyDescent="0.25">
      <c r="A11" t="s">
        <v>17</v>
      </c>
      <c r="B11" s="6">
        <v>8.2426850369999993</v>
      </c>
      <c r="C11">
        <v>0</v>
      </c>
      <c r="D11">
        <v>1</v>
      </c>
      <c r="E11">
        <v>3</v>
      </c>
      <c r="F11">
        <v>39</v>
      </c>
      <c r="G11">
        <v>47</v>
      </c>
    </row>
    <row r="12" spans="1:7" x14ac:dyDescent="0.25">
      <c r="A12" t="s">
        <v>22</v>
      </c>
      <c r="B12" s="6">
        <v>0</v>
      </c>
      <c r="C12">
        <v>1</v>
      </c>
      <c r="D12">
        <v>0</v>
      </c>
      <c r="E12">
        <v>5</v>
      </c>
    </row>
    <row r="13" spans="1:7" x14ac:dyDescent="0.25">
      <c r="A13" t="s">
        <v>7</v>
      </c>
      <c r="B13" s="6">
        <v>53.952120239999999</v>
      </c>
      <c r="C13" s="2">
        <v>1</v>
      </c>
      <c r="D13" s="2">
        <v>1</v>
      </c>
      <c r="E13">
        <v>12</v>
      </c>
      <c r="F13">
        <v>71</v>
      </c>
      <c r="G13">
        <v>53</v>
      </c>
    </row>
    <row r="14" spans="1:7" x14ac:dyDescent="0.25">
      <c r="A14" t="s">
        <v>14</v>
      </c>
      <c r="B14" s="6">
        <v>19.482710090000001</v>
      </c>
      <c r="C14">
        <v>1</v>
      </c>
      <c r="D14">
        <v>0</v>
      </c>
      <c r="E14">
        <v>9</v>
      </c>
      <c r="F14">
        <v>57</v>
      </c>
      <c r="G14">
        <v>57</v>
      </c>
    </row>
    <row r="15" spans="1:7" x14ac:dyDescent="0.25">
      <c r="A15" t="s">
        <v>37</v>
      </c>
      <c r="B15" s="6">
        <v>2.6976060120000001</v>
      </c>
      <c r="C15">
        <v>1</v>
      </c>
      <c r="D15">
        <v>1</v>
      </c>
      <c r="E15">
        <v>2</v>
      </c>
    </row>
    <row r="16" spans="1:7" x14ac:dyDescent="0.25">
      <c r="A16" t="s">
        <v>18</v>
      </c>
      <c r="B16" s="6">
        <v>29.973400130000002</v>
      </c>
      <c r="C16">
        <v>1</v>
      </c>
      <c r="D16">
        <v>1</v>
      </c>
      <c r="E16">
        <v>13</v>
      </c>
      <c r="F16">
        <v>43</v>
      </c>
      <c r="G16">
        <v>48</v>
      </c>
    </row>
    <row r="17" spans="1:7" x14ac:dyDescent="0.25">
      <c r="A17" t="s">
        <v>26</v>
      </c>
      <c r="B17" s="6">
        <v>8.2426850369999993</v>
      </c>
      <c r="C17">
        <v>1</v>
      </c>
      <c r="D17">
        <v>1</v>
      </c>
      <c r="E17">
        <v>8</v>
      </c>
      <c r="F17">
        <v>58</v>
      </c>
      <c r="G17">
        <v>46</v>
      </c>
    </row>
    <row r="18" spans="1:7" x14ac:dyDescent="0.25">
      <c r="A18" t="s">
        <v>8</v>
      </c>
      <c r="B18" s="6">
        <v>53.952120239999999</v>
      </c>
      <c r="C18" s="2">
        <v>1</v>
      </c>
      <c r="D18" s="2">
        <v>1</v>
      </c>
      <c r="E18">
        <v>13</v>
      </c>
      <c r="F18">
        <v>61</v>
      </c>
      <c r="G18">
        <v>59</v>
      </c>
    </row>
    <row r="19" spans="1:7" x14ac:dyDescent="0.25">
      <c r="A19" t="s">
        <v>11</v>
      </c>
      <c r="B19" s="6">
        <v>29.973400130000002</v>
      </c>
      <c r="C19">
        <v>1</v>
      </c>
      <c r="D19">
        <v>1</v>
      </c>
      <c r="E19">
        <v>13</v>
      </c>
      <c r="F19">
        <v>63</v>
      </c>
      <c r="G19">
        <v>60</v>
      </c>
    </row>
    <row r="20" spans="1:7" x14ac:dyDescent="0.25">
      <c r="A20" t="s">
        <v>16</v>
      </c>
      <c r="B20" s="6">
        <v>0</v>
      </c>
      <c r="C20">
        <v>0</v>
      </c>
      <c r="D20">
        <v>1</v>
      </c>
      <c r="E20">
        <v>1</v>
      </c>
    </row>
    <row r="21" spans="1:7" x14ac:dyDescent="0.25">
      <c r="A21" t="s">
        <v>23</v>
      </c>
      <c r="B21" s="6">
        <v>9.7413550440000005</v>
      </c>
      <c r="C21">
        <v>0</v>
      </c>
      <c r="D21">
        <v>1</v>
      </c>
      <c r="E21">
        <v>8</v>
      </c>
    </row>
    <row r="22" spans="1:7" x14ac:dyDescent="0.25">
      <c r="A22" t="s">
        <v>13</v>
      </c>
      <c r="B22" s="6">
        <v>29.973400130000002</v>
      </c>
      <c r="C22">
        <v>1</v>
      </c>
      <c r="D22">
        <v>1</v>
      </c>
      <c r="E22">
        <v>13</v>
      </c>
      <c r="F22">
        <v>48</v>
      </c>
      <c r="G22">
        <v>49</v>
      </c>
    </row>
    <row r="23" spans="1:7" x14ac:dyDescent="0.25">
      <c r="A23" t="s">
        <v>15</v>
      </c>
      <c r="B23" s="6">
        <v>2.6976060120000001</v>
      </c>
      <c r="C23">
        <v>1</v>
      </c>
      <c r="D23">
        <v>0</v>
      </c>
      <c r="E23">
        <v>1</v>
      </c>
    </row>
    <row r="24" spans="1:7" x14ac:dyDescent="0.25">
      <c r="A24" t="s">
        <v>12</v>
      </c>
      <c r="B24" s="6">
        <v>29.973400130000002</v>
      </c>
      <c r="C24">
        <v>1</v>
      </c>
      <c r="D24">
        <v>1</v>
      </c>
      <c r="E24">
        <v>12</v>
      </c>
      <c r="F24">
        <v>60</v>
      </c>
      <c r="G24">
        <v>57</v>
      </c>
    </row>
    <row r="25" spans="1:7" x14ac:dyDescent="0.25">
      <c r="A25" t="s">
        <v>32</v>
      </c>
      <c r="B25" s="6">
        <v>0</v>
      </c>
      <c r="C25">
        <v>1</v>
      </c>
      <c r="D25">
        <v>0</v>
      </c>
      <c r="E25">
        <v>1</v>
      </c>
    </row>
    <row r="26" spans="1:7" x14ac:dyDescent="0.25">
      <c r="A26" t="s">
        <v>39</v>
      </c>
      <c r="B26" s="6">
        <v>0</v>
      </c>
      <c r="C26">
        <v>1</v>
      </c>
      <c r="D26">
        <v>0</v>
      </c>
      <c r="E26">
        <v>1</v>
      </c>
    </row>
    <row r="27" spans="1:7" x14ac:dyDescent="0.25">
      <c r="A27" t="s">
        <v>27</v>
      </c>
      <c r="B27" s="6">
        <v>0</v>
      </c>
      <c r="C27">
        <v>1</v>
      </c>
      <c r="D27">
        <v>0</v>
      </c>
      <c r="E27">
        <v>2</v>
      </c>
    </row>
    <row r="28" spans="1:7" x14ac:dyDescent="0.25">
      <c r="A28" t="s">
        <v>30</v>
      </c>
      <c r="B28" s="6">
        <v>2.6976060120000001</v>
      </c>
      <c r="C28">
        <v>0</v>
      </c>
      <c r="D28">
        <v>1</v>
      </c>
      <c r="E28">
        <v>5</v>
      </c>
    </row>
    <row r="29" spans="1:7" x14ac:dyDescent="0.25">
      <c r="A29" t="s">
        <v>4</v>
      </c>
      <c r="B29" s="6">
        <v>53.952120239999999</v>
      </c>
      <c r="C29">
        <v>1</v>
      </c>
      <c r="D29">
        <v>1</v>
      </c>
      <c r="E29">
        <v>12</v>
      </c>
      <c r="F29">
        <v>50</v>
      </c>
      <c r="G29">
        <v>43</v>
      </c>
    </row>
    <row r="30" spans="1:7" x14ac:dyDescent="0.25">
      <c r="A30" t="s">
        <v>25</v>
      </c>
      <c r="B30" s="6">
        <v>2.6976060120000001</v>
      </c>
      <c r="C30">
        <v>1</v>
      </c>
      <c r="D30">
        <v>1</v>
      </c>
      <c r="E30">
        <v>3</v>
      </c>
    </row>
    <row r="31" spans="1:7" x14ac:dyDescent="0.25">
      <c r="A31" t="s">
        <v>38</v>
      </c>
      <c r="B31" s="6">
        <v>2.6976060120000001</v>
      </c>
      <c r="C31">
        <v>1</v>
      </c>
      <c r="D31">
        <v>0</v>
      </c>
      <c r="E31">
        <v>6</v>
      </c>
    </row>
    <row r="32" spans="1:7" x14ac:dyDescent="0.25">
      <c r="A32" t="s">
        <v>24</v>
      </c>
      <c r="B32" s="6">
        <v>8.2426850369999993</v>
      </c>
      <c r="C32">
        <v>1</v>
      </c>
      <c r="D32">
        <v>1</v>
      </c>
      <c r="E32">
        <v>3</v>
      </c>
    </row>
    <row r="33" spans="1:7" x14ac:dyDescent="0.25">
      <c r="A33" t="s">
        <v>29</v>
      </c>
      <c r="B33" s="6">
        <v>0</v>
      </c>
      <c r="C33">
        <v>0</v>
      </c>
      <c r="D33">
        <v>1</v>
      </c>
      <c r="E33">
        <v>2</v>
      </c>
    </row>
    <row r="34" spans="1:7" x14ac:dyDescent="0.25">
      <c r="A34" t="s">
        <v>35</v>
      </c>
      <c r="B34" s="6">
        <v>0</v>
      </c>
      <c r="C34">
        <v>1</v>
      </c>
      <c r="D34">
        <v>0</v>
      </c>
      <c r="E34">
        <v>1</v>
      </c>
    </row>
    <row r="35" spans="1:7" x14ac:dyDescent="0.25">
      <c r="A35" t="s">
        <v>6</v>
      </c>
      <c r="B35" s="6">
        <v>30.872602140000001</v>
      </c>
      <c r="C35">
        <v>1</v>
      </c>
      <c r="D35">
        <v>0</v>
      </c>
      <c r="E35">
        <v>13</v>
      </c>
      <c r="F35">
        <v>53</v>
      </c>
      <c r="G35">
        <v>55</v>
      </c>
    </row>
    <row r="36" spans="1:7" x14ac:dyDescent="0.25">
      <c r="A36" t="s">
        <v>28</v>
      </c>
      <c r="B36" s="6">
        <v>2.6976060120000001</v>
      </c>
      <c r="C36">
        <v>1</v>
      </c>
      <c r="D36">
        <v>0</v>
      </c>
      <c r="E36">
        <v>1</v>
      </c>
    </row>
    <row r="37" spans="1:7" x14ac:dyDescent="0.25">
      <c r="A37" t="s">
        <v>5</v>
      </c>
      <c r="B37" s="6">
        <v>53.952120239999999</v>
      </c>
      <c r="C37">
        <v>1</v>
      </c>
      <c r="D37">
        <v>1</v>
      </c>
      <c r="E37">
        <v>13</v>
      </c>
      <c r="F37">
        <v>59</v>
      </c>
      <c r="G37">
        <v>57</v>
      </c>
    </row>
    <row r="38" spans="1:7" x14ac:dyDescent="0.25">
      <c r="A38" t="s">
        <v>19</v>
      </c>
      <c r="B38" s="6">
        <v>9.7413550440000005</v>
      </c>
      <c r="C38">
        <v>0</v>
      </c>
      <c r="D38">
        <v>1</v>
      </c>
      <c r="E38">
        <v>9</v>
      </c>
    </row>
    <row r="39" spans="1:7" x14ac:dyDescent="0.25">
      <c r="A39" t="s">
        <v>9</v>
      </c>
      <c r="B39" s="6">
        <v>53.952120239999999</v>
      </c>
      <c r="C39">
        <v>1</v>
      </c>
      <c r="D39">
        <v>1</v>
      </c>
      <c r="E39">
        <v>10</v>
      </c>
      <c r="F39">
        <v>69</v>
      </c>
      <c r="G39">
        <v>57</v>
      </c>
    </row>
    <row r="40" spans="1:7" x14ac:dyDescent="0.25">
      <c r="A40" t="s">
        <v>21</v>
      </c>
      <c r="B40" s="6">
        <v>9.7413550440000005</v>
      </c>
      <c r="C40">
        <v>0</v>
      </c>
      <c r="D40">
        <v>1</v>
      </c>
      <c r="E40">
        <v>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DBF6-AF62-4FA1-9B2B-48553EE95C46}">
  <dimension ref="A1:G40"/>
  <sheetViews>
    <sheetView workbookViewId="0">
      <selection activeCell="B2" sqref="B2:B40"/>
    </sheetView>
  </sheetViews>
  <sheetFormatPr defaultRowHeight="15" x14ac:dyDescent="0.25"/>
  <sheetData>
    <row r="1" spans="1:7" x14ac:dyDescent="0.25">
      <c r="A1" s="1" t="s">
        <v>0</v>
      </c>
      <c r="B1" t="s">
        <v>90</v>
      </c>
      <c r="C1" t="s">
        <v>89</v>
      </c>
      <c r="D1" t="s">
        <v>88</v>
      </c>
      <c r="E1" t="s">
        <v>40</v>
      </c>
      <c r="F1" t="s">
        <v>91</v>
      </c>
      <c r="G1" t="s">
        <v>92</v>
      </c>
    </row>
    <row r="2" spans="1:7" x14ac:dyDescent="0.25">
      <c r="A2" t="s">
        <v>3</v>
      </c>
      <c r="B2" s="6">
        <v>4.2479308580000001</v>
      </c>
      <c r="C2">
        <v>1</v>
      </c>
      <c r="D2">
        <v>1</v>
      </c>
      <c r="E2">
        <v>3</v>
      </c>
    </row>
    <row r="3" spans="1:7" x14ac:dyDescent="0.25">
      <c r="A3" t="s">
        <v>31</v>
      </c>
      <c r="B3" s="6">
        <v>4.2479308580000001</v>
      </c>
      <c r="C3">
        <v>0</v>
      </c>
      <c r="D3">
        <v>1</v>
      </c>
      <c r="E3">
        <v>1</v>
      </c>
    </row>
    <row r="4" spans="1:7" x14ac:dyDescent="0.25">
      <c r="A4" t="s">
        <v>36</v>
      </c>
      <c r="B4" s="6">
        <v>25.487585150000001</v>
      </c>
      <c r="C4">
        <v>0</v>
      </c>
      <c r="D4">
        <v>1</v>
      </c>
      <c r="E4">
        <v>4</v>
      </c>
      <c r="F4">
        <v>30</v>
      </c>
      <c r="G4">
        <v>37</v>
      </c>
    </row>
    <row r="5" spans="1:7" x14ac:dyDescent="0.25">
      <c r="A5" t="s">
        <v>1</v>
      </c>
      <c r="B5" s="6">
        <v>63.718962869999999</v>
      </c>
      <c r="C5">
        <v>1</v>
      </c>
      <c r="D5">
        <v>1</v>
      </c>
      <c r="E5">
        <v>12</v>
      </c>
      <c r="F5">
        <v>72</v>
      </c>
      <c r="G5">
        <v>64</v>
      </c>
    </row>
    <row r="6" spans="1:7" x14ac:dyDescent="0.25">
      <c r="A6" t="s">
        <v>2</v>
      </c>
      <c r="B6" s="6">
        <v>22.301636999999999</v>
      </c>
      <c r="C6">
        <v>1</v>
      </c>
      <c r="D6">
        <v>1</v>
      </c>
      <c r="E6">
        <v>12</v>
      </c>
    </row>
    <row r="7" spans="1:7" x14ac:dyDescent="0.25">
      <c r="A7" t="s">
        <v>33</v>
      </c>
      <c r="B7" s="6">
        <v>4.2479308580000001</v>
      </c>
      <c r="C7">
        <v>1</v>
      </c>
      <c r="D7">
        <v>1</v>
      </c>
      <c r="E7">
        <v>5</v>
      </c>
    </row>
    <row r="8" spans="1:7" x14ac:dyDescent="0.25">
      <c r="A8" t="s">
        <v>20</v>
      </c>
      <c r="B8" s="6">
        <v>38.231377719999998</v>
      </c>
      <c r="C8">
        <v>0</v>
      </c>
      <c r="D8">
        <v>1</v>
      </c>
      <c r="E8">
        <v>6</v>
      </c>
      <c r="F8">
        <v>47</v>
      </c>
      <c r="G8">
        <v>37</v>
      </c>
    </row>
    <row r="9" spans="1:7" x14ac:dyDescent="0.25">
      <c r="A9" t="s">
        <v>34</v>
      </c>
      <c r="B9" s="6">
        <v>4.2479308580000001</v>
      </c>
      <c r="C9">
        <v>1</v>
      </c>
      <c r="D9">
        <v>0</v>
      </c>
      <c r="E9">
        <v>2</v>
      </c>
    </row>
    <row r="10" spans="1:7" x14ac:dyDescent="0.25">
      <c r="A10" t="s">
        <v>10</v>
      </c>
      <c r="B10" s="6">
        <v>63.718962869999999</v>
      </c>
      <c r="C10">
        <v>1</v>
      </c>
      <c r="D10">
        <v>1</v>
      </c>
      <c r="E10">
        <v>12</v>
      </c>
      <c r="F10">
        <v>55</v>
      </c>
      <c r="G10">
        <v>60</v>
      </c>
    </row>
    <row r="11" spans="1:7" x14ac:dyDescent="0.25">
      <c r="A11" t="s">
        <v>17</v>
      </c>
      <c r="B11" s="6">
        <v>4.2479308580000001</v>
      </c>
      <c r="C11">
        <v>0</v>
      </c>
      <c r="D11">
        <v>1</v>
      </c>
      <c r="E11">
        <v>3</v>
      </c>
    </row>
    <row r="12" spans="1:7" x14ac:dyDescent="0.25">
      <c r="A12" t="s">
        <v>22</v>
      </c>
      <c r="B12" s="6">
        <v>0</v>
      </c>
      <c r="C12">
        <v>1</v>
      </c>
      <c r="D12">
        <v>0</v>
      </c>
      <c r="E12">
        <v>5</v>
      </c>
    </row>
    <row r="13" spans="1:7" x14ac:dyDescent="0.25">
      <c r="A13" t="s">
        <v>7</v>
      </c>
      <c r="B13" s="6">
        <v>155.75746480000001</v>
      </c>
      <c r="C13" s="2">
        <v>1</v>
      </c>
      <c r="D13" s="2">
        <v>1</v>
      </c>
      <c r="E13">
        <v>12</v>
      </c>
      <c r="F13">
        <v>57</v>
      </c>
      <c r="G13">
        <v>51</v>
      </c>
    </row>
    <row r="14" spans="1:7" x14ac:dyDescent="0.25">
      <c r="A14" t="s">
        <v>14</v>
      </c>
      <c r="B14" s="6">
        <v>38.231377719999998</v>
      </c>
      <c r="C14">
        <v>1</v>
      </c>
      <c r="D14">
        <v>0</v>
      </c>
      <c r="E14">
        <v>9</v>
      </c>
      <c r="F14">
        <v>48</v>
      </c>
      <c r="G14">
        <v>53</v>
      </c>
    </row>
    <row r="15" spans="1:7" x14ac:dyDescent="0.25">
      <c r="A15" t="s">
        <v>37</v>
      </c>
      <c r="B15" s="6">
        <v>4.2479308580000001</v>
      </c>
      <c r="C15">
        <v>1</v>
      </c>
      <c r="D15">
        <v>1</v>
      </c>
      <c r="E15">
        <v>2</v>
      </c>
    </row>
    <row r="16" spans="1:7" x14ac:dyDescent="0.25">
      <c r="A16" t="s">
        <v>18</v>
      </c>
      <c r="B16" s="6">
        <v>63.718962869999999</v>
      </c>
      <c r="C16">
        <v>1</v>
      </c>
      <c r="D16">
        <v>1</v>
      </c>
      <c r="E16">
        <v>13</v>
      </c>
      <c r="F16">
        <v>52</v>
      </c>
      <c r="G16">
        <v>47</v>
      </c>
    </row>
    <row r="17" spans="1:7" x14ac:dyDescent="0.25">
      <c r="A17" t="s">
        <v>26</v>
      </c>
      <c r="B17" s="6">
        <v>25.487585150000001</v>
      </c>
      <c r="C17">
        <v>1</v>
      </c>
      <c r="D17">
        <v>1</v>
      </c>
      <c r="E17">
        <v>8</v>
      </c>
      <c r="F17">
        <v>30</v>
      </c>
      <c r="G17">
        <v>39</v>
      </c>
    </row>
    <row r="18" spans="1:7" x14ac:dyDescent="0.25">
      <c r="A18" t="s">
        <v>8</v>
      </c>
      <c r="B18" s="6">
        <v>155.75746480000001</v>
      </c>
      <c r="C18" s="2">
        <v>1</v>
      </c>
      <c r="D18" s="2">
        <v>1</v>
      </c>
      <c r="E18">
        <v>13</v>
      </c>
      <c r="F18">
        <v>50</v>
      </c>
      <c r="G18">
        <v>39</v>
      </c>
    </row>
    <row r="19" spans="1:7" x14ac:dyDescent="0.25">
      <c r="A19" t="s">
        <v>11</v>
      </c>
      <c r="B19" s="6">
        <v>63.718962869999999</v>
      </c>
      <c r="C19">
        <v>1</v>
      </c>
      <c r="D19">
        <v>1</v>
      </c>
      <c r="E19">
        <v>13</v>
      </c>
      <c r="F19">
        <v>77</v>
      </c>
      <c r="G19">
        <v>61</v>
      </c>
    </row>
    <row r="20" spans="1:7" x14ac:dyDescent="0.25">
      <c r="A20" t="s">
        <v>16</v>
      </c>
      <c r="B20" s="6">
        <v>0</v>
      </c>
      <c r="C20">
        <v>0</v>
      </c>
      <c r="D20">
        <v>1</v>
      </c>
      <c r="E20">
        <v>1</v>
      </c>
    </row>
    <row r="21" spans="1:7" x14ac:dyDescent="0.25">
      <c r="A21" t="s">
        <v>23</v>
      </c>
      <c r="B21" s="6">
        <v>28.673533290000002</v>
      </c>
      <c r="C21">
        <v>0</v>
      </c>
      <c r="D21">
        <v>1</v>
      </c>
      <c r="E21">
        <v>8</v>
      </c>
    </row>
    <row r="22" spans="1:7" x14ac:dyDescent="0.25">
      <c r="A22" t="s">
        <v>13</v>
      </c>
      <c r="B22" s="6">
        <v>63.718962869999999</v>
      </c>
      <c r="C22">
        <v>1</v>
      </c>
      <c r="D22">
        <v>1</v>
      </c>
      <c r="E22">
        <v>13</v>
      </c>
      <c r="F22">
        <v>71</v>
      </c>
      <c r="G22">
        <v>56</v>
      </c>
    </row>
    <row r="23" spans="1:7" x14ac:dyDescent="0.25">
      <c r="A23" t="s">
        <v>15</v>
      </c>
      <c r="B23" s="6">
        <v>4.2479308580000001</v>
      </c>
      <c r="C23">
        <v>1</v>
      </c>
      <c r="D23">
        <v>0</v>
      </c>
      <c r="E23">
        <v>1</v>
      </c>
    </row>
    <row r="24" spans="1:7" x14ac:dyDescent="0.25">
      <c r="A24" t="s">
        <v>12</v>
      </c>
      <c r="B24" s="6">
        <v>63.718962869999999</v>
      </c>
      <c r="C24">
        <v>1</v>
      </c>
      <c r="D24">
        <v>1</v>
      </c>
      <c r="E24">
        <v>12</v>
      </c>
      <c r="F24">
        <v>52</v>
      </c>
      <c r="G24">
        <v>44</v>
      </c>
    </row>
    <row r="25" spans="1:7" x14ac:dyDescent="0.25">
      <c r="A25" t="s">
        <v>32</v>
      </c>
      <c r="B25" s="6">
        <v>0</v>
      </c>
      <c r="C25">
        <v>1</v>
      </c>
      <c r="D25">
        <v>0</v>
      </c>
      <c r="E25">
        <v>1</v>
      </c>
    </row>
    <row r="26" spans="1:7" x14ac:dyDescent="0.25">
      <c r="A26" t="s">
        <v>39</v>
      </c>
      <c r="B26" s="6">
        <v>4.2479308580000001</v>
      </c>
      <c r="C26">
        <v>1</v>
      </c>
      <c r="D26">
        <v>0</v>
      </c>
      <c r="E26">
        <v>1</v>
      </c>
    </row>
    <row r="27" spans="1:7" x14ac:dyDescent="0.25">
      <c r="A27" t="s">
        <v>27</v>
      </c>
      <c r="B27" s="6">
        <v>0</v>
      </c>
      <c r="C27">
        <v>1</v>
      </c>
      <c r="D27">
        <v>0</v>
      </c>
      <c r="E27">
        <v>2</v>
      </c>
    </row>
    <row r="28" spans="1:7" x14ac:dyDescent="0.25">
      <c r="A28" t="s">
        <v>30</v>
      </c>
      <c r="B28" s="6">
        <v>25.487585150000001</v>
      </c>
      <c r="C28">
        <v>0</v>
      </c>
      <c r="D28">
        <v>1</v>
      </c>
      <c r="E28">
        <v>5</v>
      </c>
      <c r="F28">
        <v>49</v>
      </c>
      <c r="G28">
        <v>44</v>
      </c>
    </row>
    <row r="29" spans="1:7" x14ac:dyDescent="0.25">
      <c r="A29" t="s">
        <v>4</v>
      </c>
      <c r="B29" s="6">
        <v>99.118386689999994</v>
      </c>
      <c r="C29">
        <v>1</v>
      </c>
      <c r="D29">
        <v>1</v>
      </c>
      <c r="E29">
        <v>12</v>
      </c>
      <c r="F29">
        <v>34</v>
      </c>
      <c r="G29">
        <v>39</v>
      </c>
    </row>
    <row r="30" spans="1:7" x14ac:dyDescent="0.25">
      <c r="A30" t="s">
        <v>25</v>
      </c>
      <c r="B30" s="6">
        <v>4.2479308580000001</v>
      </c>
      <c r="C30">
        <v>1</v>
      </c>
      <c r="D30">
        <v>1</v>
      </c>
      <c r="E30">
        <v>3</v>
      </c>
    </row>
    <row r="31" spans="1:7" x14ac:dyDescent="0.25">
      <c r="A31" t="s">
        <v>38</v>
      </c>
      <c r="B31" s="6">
        <v>25.487585150000001</v>
      </c>
      <c r="C31">
        <v>1</v>
      </c>
      <c r="D31">
        <v>0</v>
      </c>
      <c r="E31">
        <v>6</v>
      </c>
      <c r="F31">
        <v>48</v>
      </c>
      <c r="G31">
        <v>37</v>
      </c>
    </row>
    <row r="32" spans="1:7" x14ac:dyDescent="0.25">
      <c r="A32" t="s">
        <v>24</v>
      </c>
      <c r="B32" s="6">
        <v>25.487585150000001</v>
      </c>
      <c r="C32">
        <v>1</v>
      </c>
      <c r="D32">
        <v>1</v>
      </c>
      <c r="E32">
        <v>3</v>
      </c>
      <c r="F32">
        <v>45</v>
      </c>
      <c r="G32">
        <v>39</v>
      </c>
    </row>
    <row r="33" spans="1:7" x14ac:dyDescent="0.25">
      <c r="A33" t="s">
        <v>29</v>
      </c>
      <c r="B33" s="6">
        <v>0</v>
      </c>
      <c r="C33">
        <v>0</v>
      </c>
      <c r="D33">
        <v>1</v>
      </c>
      <c r="E33">
        <v>2</v>
      </c>
    </row>
    <row r="34" spans="1:7" x14ac:dyDescent="0.25">
      <c r="A34" t="s">
        <v>35</v>
      </c>
      <c r="B34" s="6">
        <v>0</v>
      </c>
      <c r="C34">
        <v>1</v>
      </c>
      <c r="D34">
        <v>0</v>
      </c>
      <c r="E34">
        <v>1</v>
      </c>
    </row>
    <row r="35" spans="1:7" x14ac:dyDescent="0.25">
      <c r="A35" t="s">
        <v>6</v>
      </c>
      <c r="B35" s="6">
        <v>84.958617160000003</v>
      </c>
      <c r="C35">
        <v>1</v>
      </c>
      <c r="D35">
        <v>0</v>
      </c>
      <c r="E35">
        <v>13</v>
      </c>
      <c r="F35">
        <v>53</v>
      </c>
      <c r="G35">
        <v>50</v>
      </c>
    </row>
    <row r="36" spans="1:7" x14ac:dyDescent="0.25">
      <c r="A36" t="s">
        <v>28</v>
      </c>
      <c r="B36" s="6">
        <v>4.2479308580000001</v>
      </c>
      <c r="C36">
        <v>1</v>
      </c>
      <c r="D36">
        <v>0</v>
      </c>
      <c r="E36">
        <v>1</v>
      </c>
    </row>
    <row r="37" spans="1:7" x14ac:dyDescent="0.25">
      <c r="A37" t="s">
        <v>5</v>
      </c>
      <c r="B37" s="6">
        <v>113.2781562</v>
      </c>
      <c r="C37">
        <v>1</v>
      </c>
      <c r="D37">
        <v>1</v>
      </c>
      <c r="E37">
        <v>13</v>
      </c>
      <c r="F37">
        <v>66</v>
      </c>
      <c r="G37">
        <v>59</v>
      </c>
    </row>
    <row r="38" spans="1:7" x14ac:dyDescent="0.25">
      <c r="A38" t="s">
        <v>19</v>
      </c>
      <c r="B38" s="6">
        <v>38.231377719999998</v>
      </c>
      <c r="C38">
        <v>0</v>
      </c>
      <c r="D38">
        <v>1</v>
      </c>
      <c r="E38">
        <v>9</v>
      </c>
      <c r="F38">
        <v>41</v>
      </c>
      <c r="G38">
        <v>39</v>
      </c>
    </row>
    <row r="39" spans="1:7" x14ac:dyDescent="0.25">
      <c r="A39" t="s">
        <v>9</v>
      </c>
      <c r="B39" s="6">
        <v>99.118386689999994</v>
      </c>
      <c r="C39">
        <v>1</v>
      </c>
      <c r="D39">
        <v>1</v>
      </c>
      <c r="E39">
        <v>10</v>
      </c>
      <c r="F39">
        <v>58</v>
      </c>
      <c r="G39">
        <v>45</v>
      </c>
    </row>
    <row r="40" spans="1:7" x14ac:dyDescent="0.25">
      <c r="A40" t="s">
        <v>21</v>
      </c>
      <c r="B40" s="6">
        <v>29.381521769999999</v>
      </c>
      <c r="C40">
        <v>0</v>
      </c>
      <c r="D40">
        <v>1</v>
      </c>
      <c r="E40">
        <v>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88DE-730E-4E54-BFFF-E13BD0538834}">
  <dimension ref="A1:G40"/>
  <sheetViews>
    <sheetView workbookViewId="0">
      <selection activeCell="A2" sqref="A2"/>
    </sheetView>
  </sheetViews>
  <sheetFormatPr defaultRowHeight="15" x14ac:dyDescent="0.25"/>
  <sheetData>
    <row r="1" spans="1:7" x14ac:dyDescent="0.25">
      <c r="A1" s="1" t="s">
        <v>0</v>
      </c>
      <c r="B1" t="s">
        <v>90</v>
      </c>
      <c r="C1" t="s">
        <v>89</v>
      </c>
      <c r="D1" t="s">
        <v>88</v>
      </c>
      <c r="E1" t="s">
        <v>40</v>
      </c>
      <c r="F1" t="s">
        <v>91</v>
      </c>
      <c r="G1" t="s">
        <v>92</v>
      </c>
    </row>
    <row r="2" spans="1:7" x14ac:dyDescent="0.25">
      <c r="A2" t="s">
        <v>3</v>
      </c>
      <c r="B2" s="6">
        <v>4.0108874119999998</v>
      </c>
      <c r="C2">
        <v>1</v>
      </c>
      <c r="D2">
        <v>1</v>
      </c>
      <c r="E2">
        <v>3</v>
      </c>
    </row>
    <row r="3" spans="1:7" x14ac:dyDescent="0.25">
      <c r="A3" t="s">
        <v>31</v>
      </c>
      <c r="B3" s="6">
        <v>4.0108874119999998</v>
      </c>
      <c r="C3">
        <v>0</v>
      </c>
      <c r="D3">
        <v>1</v>
      </c>
      <c r="E3">
        <v>1</v>
      </c>
    </row>
    <row r="4" spans="1:7" x14ac:dyDescent="0.25">
      <c r="A4" t="s">
        <v>36</v>
      </c>
      <c r="B4" s="6">
        <v>4.0108874119999998</v>
      </c>
      <c r="C4">
        <v>0</v>
      </c>
      <c r="D4">
        <v>1</v>
      </c>
      <c r="E4">
        <v>4</v>
      </c>
    </row>
    <row r="5" spans="1:7" x14ac:dyDescent="0.25">
      <c r="A5" t="s">
        <v>1</v>
      </c>
      <c r="B5" s="6">
        <v>60.163311180000001</v>
      </c>
      <c r="C5">
        <v>1</v>
      </c>
      <c r="D5">
        <v>1</v>
      </c>
      <c r="E5">
        <v>12</v>
      </c>
      <c r="F5">
        <v>57</v>
      </c>
      <c r="G5">
        <v>49</v>
      </c>
    </row>
    <row r="6" spans="1:7" x14ac:dyDescent="0.25">
      <c r="A6" t="s">
        <v>2</v>
      </c>
      <c r="B6" s="6">
        <v>36.097986710000001</v>
      </c>
      <c r="C6">
        <v>1</v>
      </c>
      <c r="D6">
        <v>1</v>
      </c>
      <c r="E6">
        <v>12</v>
      </c>
      <c r="F6">
        <v>64</v>
      </c>
      <c r="G6">
        <v>65</v>
      </c>
    </row>
    <row r="7" spans="1:7" x14ac:dyDescent="0.25">
      <c r="A7" t="s">
        <v>33</v>
      </c>
      <c r="B7" s="6">
        <v>4.0108874119999998</v>
      </c>
      <c r="C7">
        <v>1</v>
      </c>
      <c r="D7">
        <v>1</v>
      </c>
      <c r="E7">
        <v>5</v>
      </c>
    </row>
    <row r="8" spans="1:7" x14ac:dyDescent="0.25">
      <c r="A8" t="s">
        <v>20</v>
      </c>
      <c r="B8" s="6">
        <v>36.097986710000001</v>
      </c>
      <c r="C8">
        <v>0</v>
      </c>
      <c r="D8">
        <v>1</v>
      </c>
      <c r="E8">
        <v>6</v>
      </c>
      <c r="F8">
        <v>48</v>
      </c>
      <c r="G8">
        <v>37</v>
      </c>
    </row>
    <row r="9" spans="1:7" x14ac:dyDescent="0.25">
      <c r="A9" t="s">
        <v>34</v>
      </c>
      <c r="B9" s="6">
        <v>0</v>
      </c>
      <c r="C9">
        <v>1</v>
      </c>
      <c r="D9">
        <v>0</v>
      </c>
      <c r="E9">
        <v>2</v>
      </c>
    </row>
    <row r="10" spans="1:7" x14ac:dyDescent="0.25">
      <c r="A10" t="s">
        <v>10</v>
      </c>
      <c r="B10" s="6">
        <v>60.163311180000001</v>
      </c>
      <c r="C10">
        <v>1</v>
      </c>
      <c r="D10">
        <v>1</v>
      </c>
      <c r="E10">
        <v>12</v>
      </c>
      <c r="F10">
        <v>61</v>
      </c>
      <c r="G10">
        <v>55</v>
      </c>
    </row>
    <row r="11" spans="1:7" x14ac:dyDescent="0.25">
      <c r="A11" t="s">
        <v>17</v>
      </c>
      <c r="B11" s="6">
        <v>4.0108874119999998</v>
      </c>
      <c r="C11">
        <v>0</v>
      </c>
      <c r="D11">
        <v>1</v>
      </c>
      <c r="E11">
        <v>3</v>
      </c>
    </row>
    <row r="12" spans="1:7" x14ac:dyDescent="0.25">
      <c r="A12" t="s">
        <v>22</v>
      </c>
      <c r="B12" s="6">
        <v>4.0108874119999998</v>
      </c>
      <c r="C12">
        <v>1</v>
      </c>
      <c r="D12">
        <v>0</v>
      </c>
      <c r="E12">
        <v>5</v>
      </c>
    </row>
    <row r="13" spans="1:7" x14ac:dyDescent="0.25">
      <c r="A13" t="s">
        <v>7</v>
      </c>
      <c r="B13" s="6">
        <v>147.0658718</v>
      </c>
      <c r="C13" s="2">
        <v>1</v>
      </c>
      <c r="D13" s="2">
        <v>1</v>
      </c>
      <c r="E13">
        <v>12</v>
      </c>
      <c r="F13">
        <v>50</v>
      </c>
      <c r="G13">
        <v>27</v>
      </c>
    </row>
    <row r="14" spans="1:7" x14ac:dyDescent="0.25">
      <c r="A14" t="s">
        <v>14</v>
      </c>
      <c r="B14" s="6">
        <v>36.097986710000001</v>
      </c>
      <c r="C14">
        <v>1</v>
      </c>
      <c r="D14">
        <v>0</v>
      </c>
      <c r="E14">
        <v>9</v>
      </c>
      <c r="F14">
        <v>48</v>
      </c>
      <c r="G14">
        <v>42</v>
      </c>
    </row>
    <row r="15" spans="1:7" x14ac:dyDescent="0.25">
      <c r="A15" t="s">
        <v>37</v>
      </c>
      <c r="B15" s="6">
        <v>24.06532447</v>
      </c>
      <c r="C15">
        <v>1</v>
      </c>
      <c r="D15">
        <v>1</v>
      </c>
      <c r="E15">
        <v>2</v>
      </c>
      <c r="F15">
        <v>46</v>
      </c>
      <c r="G15">
        <v>49</v>
      </c>
    </row>
    <row r="16" spans="1:7" x14ac:dyDescent="0.25">
      <c r="A16" t="s">
        <v>18</v>
      </c>
      <c r="B16" s="6">
        <v>60.163311180000001</v>
      </c>
      <c r="C16">
        <v>1</v>
      </c>
      <c r="D16">
        <v>1</v>
      </c>
      <c r="E16">
        <v>13</v>
      </c>
      <c r="F16">
        <v>76</v>
      </c>
      <c r="G16">
        <v>77</v>
      </c>
    </row>
    <row r="17" spans="1:7" x14ac:dyDescent="0.25">
      <c r="A17" t="s">
        <v>26</v>
      </c>
      <c r="B17" s="6">
        <v>4.0108874119999998</v>
      </c>
      <c r="C17">
        <v>1</v>
      </c>
      <c r="D17">
        <v>1</v>
      </c>
      <c r="E17">
        <v>8</v>
      </c>
    </row>
    <row r="18" spans="1:7" x14ac:dyDescent="0.25">
      <c r="A18" t="s">
        <v>8</v>
      </c>
      <c r="B18" s="6">
        <v>147.0658718</v>
      </c>
      <c r="C18" s="2">
        <v>1</v>
      </c>
      <c r="D18" s="2">
        <v>1</v>
      </c>
      <c r="E18">
        <v>13</v>
      </c>
      <c r="F18">
        <v>45</v>
      </c>
      <c r="G18">
        <v>43</v>
      </c>
    </row>
    <row r="19" spans="1:7" x14ac:dyDescent="0.25">
      <c r="A19" t="s">
        <v>11</v>
      </c>
      <c r="B19" s="6">
        <v>60.163311180000001</v>
      </c>
      <c r="C19">
        <v>1</v>
      </c>
      <c r="D19">
        <v>1</v>
      </c>
      <c r="E19">
        <v>13</v>
      </c>
      <c r="F19">
        <v>46</v>
      </c>
      <c r="G19">
        <v>43</v>
      </c>
    </row>
    <row r="20" spans="1:7" x14ac:dyDescent="0.25">
      <c r="A20" t="s">
        <v>16</v>
      </c>
      <c r="B20" s="6">
        <v>0</v>
      </c>
      <c r="C20">
        <v>0</v>
      </c>
      <c r="D20">
        <v>1</v>
      </c>
      <c r="E20">
        <v>1</v>
      </c>
    </row>
    <row r="21" spans="1:7" x14ac:dyDescent="0.25">
      <c r="A21" t="s">
        <v>23</v>
      </c>
      <c r="B21" s="6">
        <v>36.097986710000001</v>
      </c>
      <c r="C21">
        <v>0</v>
      </c>
      <c r="D21">
        <v>1</v>
      </c>
      <c r="E21">
        <v>8</v>
      </c>
      <c r="F21">
        <v>59</v>
      </c>
      <c r="G21">
        <v>48</v>
      </c>
    </row>
    <row r="22" spans="1:7" x14ac:dyDescent="0.25">
      <c r="A22" t="s">
        <v>13</v>
      </c>
      <c r="B22" s="6">
        <v>60.163311180000001</v>
      </c>
      <c r="C22">
        <v>1</v>
      </c>
      <c r="D22">
        <v>1</v>
      </c>
      <c r="E22">
        <v>13</v>
      </c>
      <c r="F22">
        <v>65</v>
      </c>
      <c r="G22">
        <v>42</v>
      </c>
    </row>
    <row r="23" spans="1:7" x14ac:dyDescent="0.25">
      <c r="A23" t="s">
        <v>15</v>
      </c>
      <c r="B23" s="6">
        <v>0</v>
      </c>
      <c r="C23">
        <v>1</v>
      </c>
      <c r="D23">
        <v>0</v>
      </c>
      <c r="E23">
        <v>1</v>
      </c>
    </row>
    <row r="24" spans="1:7" x14ac:dyDescent="0.25">
      <c r="A24" t="s">
        <v>12</v>
      </c>
      <c r="B24" s="6">
        <v>60.163311180000001</v>
      </c>
      <c r="C24">
        <v>1</v>
      </c>
      <c r="D24">
        <v>1</v>
      </c>
      <c r="E24">
        <v>12</v>
      </c>
      <c r="F24">
        <v>48</v>
      </c>
      <c r="G24">
        <v>51</v>
      </c>
    </row>
    <row r="25" spans="1:7" x14ac:dyDescent="0.25">
      <c r="A25" t="s">
        <v>32</v>
      </c>
      <c r="B25" s="6">
        <v>0</v>
      </c>
      <c r="C25">
        <v>1</v>
      </c>
      <c r="D25">
        <v>0</v>
      </c>
      <c r="E25">
        <v>1</v>
      </c>
    </row>
    <row r="26" spans="1:7" x14ac:dyDescent="0.25">
      <c r="A26" t="s">
        <v>39</v>
      </c>
      <c r="B26" s="6">
        <v>4.0108874119999998</v>
      </c>
      <c r="C26">
        <v>1</v>
      </c>
      <c r="D26">
        <v>0</v>
      </c>
      <c r="E26">
        <v>1</v>
      </c>
    </row>
    <row r="27" spans="1:7" x14ac:dyDescent="0.25">
      <c r="A27" t="s">
        <v>27</v>
      </c>
      <c r="B27" s="6">
        <v>0</v>
      </c>
      <c r="C27">
        <v>1</v>
      </c>
      <c r="D27">
        <v>0</v>
      </c>
      <c r="E27">
        <v>2</v>
      </c>
    </row>
    <row r="28" spans="1:7" x14ac:dyDescent="0.25">
      <c r="A28" t="s">
        <v>30</v>
      </c>
      <c r="B28" s="6">
        <v>24.06532447</v>
      </c>
      <c r="C28">
        <v>0</v>
      </c>
      <c r="D28">
        <v>1</v>
      </c>
      <c r="E28">
        <v>5</v>
      </c>
      <c r="F28">
        <v>20</v>
      </c>
      <c r="G28">
        <v>22</v>
      </c>
    </row>
    <row r="29" spans="1:7" x14ac:dyDescent="0.25">
      <c r="A29" t="s">
        <v>4</v>
      </c>
      <c r="B29" s="6">
        <v>70.190529710000007</v>
      </c>
      <c r="C29">
        <v>1</v>
      </c>
      <c r="D29">
        <v>1</v>
      </c>
      <c r="E29">
        <v>12</v>
      </c>
    </row>
    <row r="30" spans="1:7" x14ac:dyDescent="0.25">
      <c r="A30" t="s">
        <v>25</v>
      </c>
      <c r="B30" s="6">
        <v>4.0108874119999998</v>
      </c>
      <c r="C30">
        <v>1</v>
      </c>
      <c r="D30">
        <v>1</v>
      </c>
      <c r="E30">
        <v>3</v>
      </c>
    </row>
    <row r="31" spans="1:7" x14ac:dyDescent="0.25">
      <c r="A31" t="s">
        <v>38</v>
      </c>
      <c r="B31" s="6">
        <v>24.06532447</v>
      </c>
      <c r="C31">
        <v>1</v>
      </c>
      <c r="D31">
        <v>0</v>
      </c>
      <c r="E31">
        <v>6</v>
      </c>
      <c r="F31">
        <v>37</v>
      </c>
      <c r="G31">
        <v>37</v>
      </c>
    </row>
    <row r="32" spans="1:7" x14ac:dyDescent="0.25">
      <c r="A32" t="s">
        <v>24</v>
      </c>
      <c r="B32" s="6">
        <v>24.06532447</v>
      </c>
      <c r="C32">
        <v>1</v>
      </c>
      <c r="D32">
        <v>1</v>
      </c>
      <c r="E32">
        <v>3</v>
      </c>
      <c r="F32">
        <v>44</v>
      </c>
      <c r="G32">
        <v>50</v>
      </c>
    </row>
    <row r="33" spans="1:7" x14ac:dyDescent="0.25">
      <c r="A33" t="s">
        <v>29</v>
      </c>
      <c r="B33" s="6">
        <v>0</v>
      </c>
      <c r="C33">
        <v>0</v>
      </c>
      <c r="D33">
        <v>1</v>
      </c>
      <c r="E33">
        <v>2</v>
      </c>
    </row>
    <row r="34" spans="1:7" x14ac:dyDescent="0.25">
      <c r="A34" t="s">
        <v>35</v>
      </c>
      <c r="B34" s="6">
        <v>0</v>
      </c>
      <c r="C34">
        <v>1</v>
      </c>
      <c r="D34">
        <v>0</v>
      </c>
      <c r="E34">
        <v>1</v>
      </c>
    </row>
    <row r="35" spans="1:7" x14ac:dyDescent="0.25">
      <c r="A35" t="s">
        <v>6</v>
      </c>
      <c r="B35" s="6">
        <v>80.217748240000006</v>
      </c>
      <c r="C35">
        <v>1</v>
      </c>
      <c r="D35">
        <v>0</v>
      </c>
      <c r="E35">
        <v>13</v>
      </c>
      <c r="F35">
        <v>57</v>
      </c>
      <c r="G35">
        <v>51</v>
      </c>
    </row>
    <row r="36" spans="1:7" x14ac:dyDescent="0.25">
      <c r="A36" t="s">
        <v>28</v>
      </c>
      <c r="B36" s="6">
        <v>4.0108874119999998</v>
      </c>
      <c r="C36">
        <v>1</v>
      </c>
      <c r="D36">
        <v>0</v>
      </c>
      <c r="E36">
        <v>1</v>
      </c>
    </row>
    <row r="37" spans="1:7" x14ac:dyDescent="0.25">
      <c r="A37" t="s">
        <v>5</v>
      </c>
      <c r="B37" s="6">
        <v>106.9569977</v>
      </c>
      <c r="C37">
        <v>1</v>
      </c>
      <c r="D37">
        <v>1</v>
      </c>
      <c r="E37">
        <v>13</v>
      </c>
      <c r="F37">
        <v>50</v>
      </c>
      <c r="G37">
        <v>39</v>
      </c>
    </row>
    <row r="38" spans="1:7" x14ac:dyDescent="0.25">
      <c r="A38" t="s">
        <v>19</v>
      </c>
      <c r="B38" s="6">
        <v>27.073490029999999</v>
      </c>
      <c r="C38">
        <v>0</v>
      </c>
      <c r="D38">
        <v>1</v>
      </c>
      <c r="E38">
        <v>9</v>
      </c>
    </row>
    <row r="39" spans="1:7" x14ac:dyDescent="0.25">
      <c r="A39" t="s">
        <v>9</v>
      </c>
      <c r="B39" s="6">
        <v>93.587372950000002</v>
      </c>
      <c r="C39">
        <v>1</v>
      </c>
      <c r="D39">
        <v>1</v>
      </c>
      <c r="E39">
        <v>10</v>
      </c>
      <c r="F39">
        <v>44</v>
      </c>
      <c r="G39">
        <v>50</v>
      </c>
    </row>
    <row r="40" spans="1:7" x14ac:dyDescent="0.25">
      <c r="A40" t="s">
        <v>21</v>
      </c>
      <c r="B40" s="6">
        <v>36.097986710000001</v>
      </c>
      <c r="C40">
        <v>0</v>
      </c>
      <c r="D40">
        <v>1</v>
      </c>
      <c r="E40">
        <v>8</v>
      </c>
      <c r="F40">
        <v>59</v>
      </c>
      <c r="G40">
        <v>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Plan1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OLIVEIRA</dc:creator>
  <cp:lastModifiedBy>Rodrigo Oliveira</cp:lastModifiedBy>
  <dcterms:created xsi:type="dcterms:W3CDTF">2015-06-05T18:19:34Z</dcterms:created>
  <dcterms:modified xsi:type="dcterms:W3CDTF">2020-08-22T00:29:33Z</dcterms:modified>
</cp:coreProperties>
</file>