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5\Projeto Comercial\Fase 2 - Mensurar\Levantamentos VSM\"/>
    </mc:Choice>
  </mc:AlternateContent>
  <bookViews>
    <workbookView xWindow="0" yWindow="0" windowWidth="20490" windowHeight="6870" activeTab="1"/>
  </bookViews>
  <sheets>
    <sheet name="Base de dados" sheetId="1" r:id="rId1"/>
    <sheet name="Filtro 29.01.18" sheetId="13" r:id="rId2"/>
    <sheet name="Desvio padrão das Atividades" sheetId="16" r:id="rId3"/>
    <sheet name="Planilha4" sheetId="9" r:id="rId4"/>
    <sheet name="Filtro 18.01.18" sheetId="8" r:id="rId5"/>
    <sheet name="Planilha3" sheetId="14" r:id="rId6"/>
    <sheet name="Tabela 29.01.18" sheetId="15" r:id="rId7"/>
    <sheet name="Filtro 1" sheetId="2" r:id="rId8"/>
    <sheet name="Planilha1" sheetId="6" r:id="rId9"/>
    <sheet name="Atividades Extra" sheetId="5" r:id="rId10"/>
    <sheet name="Planilha5" sheetId="12" r:id="rId11"/>
    <sheet name="Base de dados Intervalo" sheetId="11" r:id="rId12"/>
  </sheets>
  <definedNames>
    <definedName name="_xlnm._FilterDatabase" localSheetId="0" hidden="1">'Base de dados'!$A$1:$L$1638</definedName>
    <definedName name="_xlnm._FilterDatabase" localSheetId="7" hidden="1">'Filtro 1'!$A$1:$G$100</definedName>
    <definedName name="_xlnm._FilterDatabase" localSheetId="1" hidden="1">'Filtro 29.01.18'!$A$1:$E$409</definedName>
    <definedName name="solver_adj" localSheetId="1" hidden="1">'Filtro 29.01.18'!#REF!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'Filtro 29.01.18'!#REF!</definedName>
    <definedName name="solver_lhs2" localSheetId="1" hidden="1">'Filtro 29.01.18'!#REF!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'Filtro 29.01.18'!#REF!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'Filtro 29.01.18'!#REF!</definedName>
    <definedName name="solver_rhs2" localSheetId="1" hidden="1">'Filtro 29.01.18'!#REF!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0.0129976851851852</definedName>
    <definedName name="solver_ver" localSheetId="1" hidden="1">3</definedName>
  </definedNames>
  <calcPr calcId="171027"/>
  <pivotCaches>
    <pivotCache cacheId="4" r:id="rId13"/>
    <pivotCache cacheId="5" r:id="rId14"/>
    <pivotCache cacheId="6" r:id="rId15"/>
    <pivotCache cacheId="7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92" i="1" l="1"/>
  <c r="I1690" i="1" s="1"/>
  <c r="I1692" i="1"/>
  <c r="E1692" i="1"/>
  <c r="J1691" i="1"/>
  <c r="I1691" i="1"/>
  <c r="E1691" i="1"/>
  <c r="E1690" i="1" s="1"/>
  <c r="L1690" i="1"/>
  <c r="I1688" i="1" l="1"/>
  <c r="J1689" i="1"/>
  <c r="I1689" i="1"/>
  <c r="E1689" i="1"/>
  <c r="E1688" i="1" s="1"/>
  <c r="L1688" i="1"/>
  <c r="E1687" i="1" l="1"/>
  <c r="J1687" i="1"/>
  <c r="I1685" i="1" s="1"/>
  <c r="I1687" i="1"/>
  <c r="J1686" i="1"/>
  <c r="I1686" i="1"/>
  <c r="E1686" i="1"/>
  <c r="L1685" i="1"/>
  <c r="E1684" i="1"/>
  <c r="J1684" i="1"/>
  <c r="I1684" i="1"/>
  <c r="J1683" i="1"/>
  <c r="I1683" i="1"/>
  <c r="E1683" i="1"/>
  <c r="L1682" i="1"/>
  <c r="J1681" i="1"/>
  <c r="I1681" i="1"/>
  <c r="E1681" i="1"/>
  <c r="J1680" i="1"/>
  <c r="I1680" i="1"/>
  <c r="E1680" i="1"/>
  <c r="J1679" i="1"/>
  <c r="I1679" i="1"/>
  <c r="E1679" i="1"/>
  <c r="E1678" i="1" s="1"/>
  <c r="L1678" i="1"/>
  <c r="L1674" i="1"/>
  <c r="J1677" i="1"/>
  <c r="I1677" i="1"/>
  <c r="E1677" i="1"/>
  <c r="J1676" i="1"/>
  <c r="I1676" i="1"/>
  <c r="E1676" i="1"/>
  <c r="J1675" i="1"/>
  <c r="I1675" i="1"/>
  <c r="E1675" i="1"/>
  <c r="E1674" i="1" l="1"/>
  <c r="I1674" i="1" s="1"/>
  <c r="I1678" i="1"/>
  <c r="E1682" i="1"/>
  <c r="E1685" i="1"/>
  <c r="I1682" i="1"/>
  <c r="J1671" i="1"/>
  <c r="I1671" i="1"/>
  <c r="E1671" i="1"/>
  <c r="J1670" i="1"/>
  <c r="I1670" i="1"/>
  <c r="E1670" i="1"/>
  <c r="J1673" i="1"/>
  <c r="I1673" i="1"/>
  <c r="E1673" i="1"/>
  <c r="J1672" i="1"/>
  <c r="I1672" i="1"/>
  <c r="E1672" i="1"/>
  <c r="L1669" i="1"/>
  <c r="J1668" i="1"/>
  <c r="I1668" i="1"/>
  <c r="E1668" i="1"/>
  <c r="E1666" i="1"/>
  <c r="E1667" i="1"/>
  <c r="E1665" i="1"/>
  <c r="J1667" i="1"/>
  <c r="I1667" i="1"/>
  <c r="J1666" i="1"/>
  <c r="I1666" i="1"/>
  <c r="J1665" i="1"/>
  <c r="I1665" i="1"/>
  <c r="L1664" i="1"/>
  <c r="E1669" i="1" l="1"/>
  <c r="E1664" i="1"/>
  <c r="I1664" i="1" s="1"/>
  <c r="I1669" i="1"/>
  <c r="J1663" i="1"/>
  <c r="I1663" i="1"/>
  <c r="E1663" i="1"/>
  <c r="J1662" i="1"/>
  <c r="I1662" i="1"/>
  <c r="E1662" i="1"/>
  <c r="J1661" i="1"/>
  <c r="I1661" i="1"/>
  <c r="E1661" i="1"/>
  <c r="L1660" i="1"/>
  <c r="E1659" i="1"/>
  <c r="J1659" i="1"/>
  <c r="I1659" i="1"/>
  <c r="J1658" i="1"/>
  <c r="I1658" i="1"/>
  <c r="E1658" i="1"/>
  <c r="L1657" i="1"/>
  <c r="J1656" i="1"/>
  <c r="I1656" i="1"/>
  <c r="E1656" i="1"/>
  <c r="J1655" i="1"/>
  <c r="I1655" i="1"/>
  <c r="E1655" i="1"/>
  <c r="J1654" i="1"/>
  <c r="I1654" i="1"/>
  <c r="E1654" i="1"/>
  <c r="L1653" i="1"/>
  <c r="J1652" i="1"/>
  <c r="I1652" i="1"/>
  <c r="E1652" i="1"/>
  <c r="J1651" i="1"/>
  <c r="I1651" i="1"/>
  <c r="E1651" i="1"/>
  <c r="J1650" i="1"/>
  <c r="I1650" i="1"/>
  <c r="E1650" i="1"/>
  <c r="L1649" i="1"/>
  <c r="E1657" i="1" l="1"/>
  <c r="I1657" i="1"/>
  <c r="E1660" i="1"/>
  <c r="I1660" i="1" s="1"/>
  <c r="E1653" i="1"/>
  <c r="I1653" i="1" s="1"/>
  <c r="E1649" i="1"/>
  <c r="I1649" i="1" s="1"/>
  <c r="Q1648" i="1"/>
  <c r="P1647" i="1"/>
  <c r="R1647" i="1" s="1"/>
  <c r="P1646" i="1"/>
  <c r="R1646" i="1" s="1"/>
  <c r="P1648" i="1" l="1"/>
  <c r="R1648" i="1" s="1"/>
  <c r="E1646" i="1"/>
  <c r="E1647" i="1"/>
  <c r="E1644" i="1"/>
  <c r="E1643" i="1"/>
  <c r="E1642" i="1"/>
  <c r="E1641" i="1"/>
  <c r="E1640" i="1"/>
  <c r="J1648" i="1"/>
  <c r="I1648" i="1"/>
  <c r="J1647" i="1"/>
  <c r="I1647" i="1"/>
  <c r="J1646" i="1"/>
  <c r="I1646" i="1"/>
  <c r="L1645" i="1"/>
  <c r="E1639" i="1" l="1"/>
  <c r="E1645" i="1"/>
  <c r="I1645" i="1" s="1"/>
  <c r="L1639" i="1"/>
  <c r="J1644" i="1"/>
  <c r="I1644" i="1"/>
  <c r="J1643" i="1"/>
  <c r="I1643" i="1"/>
  <c r="J1642" i="1"/>
  <c r="I1642" i="1"/>
  <c r="J1641" i="1"/>
  <c r="I1641" i="1"/>
  <c r="J1640" i="1"/>
  <c r="I1640" i="1"/>
  <c r="I1639" i="1" l="1"/>
  <c r="B12" i="15"/>
  <c r="J1638" i="1"/>
  <c r="I1638" i="1"/>
  <c r="E1638" i="1"/>
  <c r="J1637" i="1" l="1"/>
  <c r="L1637" i="1" s="1"/>
  <c r="I1637" i="1"/>
  <c r="E1637" i="1"/>
  <c r="E1636" i="1"/>
  <c r="J1636" i="1" l="1"/>
  <c r="L1636" i="1" s="1"/>
  <c r="I1636" i="1"/>
  <c r="E1635" i="1"/>
  <c r="J1635" i="1" l="1"/>
  <c r="L1635" i="1" s="1"/>
  <c r="I1635" i="1"/>
  <c r="J1634" i="1"/>
  <c r="I1634" i="1"/>
  <c r="E1634" i="1"/>
  <c r="L1634" i="1" l="1"/>
  <c r="J1633" i="1"/>
  <c r="L1633" i="1" s="1"/>
  <c r="I1633" i="1"/>
  <c r="E1633" i="1"/>
  <c r="J1632" i="1"/>
  <c r="I1632" i="1"/>
  <c r="E1632" i="1"/>
  <c r="L1632" i="1" l="1"/>
  <c r="B11" i="14"/>
  <c r="K248" i="8"/>
  <c r="K246" i="8"/>
  <c r="K245" i="8"/>
  <c r="K244" i="8"/>
  <c r="Q6" i="11"/>
  <c r="Q7" i="11" s="1"/>
  <c r="Q5" i="11"/>
  <c r="M10" i="11"/>
  <c r="K44" i="11"/>
  <c r="J44" i="11"/>
  <c r="I44" i="11"/>
  <c r="H44" i="11"/>
  <c r="J42" i="11"/>
  <c r="K4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3" i="11"/>
  <c r="J4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3" i="11"/>
  <c r="I4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3" i="11"/>
  <c r="H4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3" i="11"/>
  <c r="J3" i="12" l="1"/>
  <c r="G3" i="12"/>
  <c r="H3" i="12"/>
  <c r="I3" i="12"/>
  <c r="F3" i="12"/>
  <c r="G1631" i="1" l="1"/>
  <c r="E1631" i="1" s="1"/>
  <c r="G1629" i="1"/>
  <c r="J1629" i="1" s="1"/>
  <c r="G1627" i="1"/>
  <c r="E1627" i="1" s="1"/>
  <c r="I1631" i="1"/>
  <c r="J1630" i="1"/>
  <c r="I1630" i="1"/>
  <c r="E1630" i="1"/>
  <c r="I1629" i="1"/>
  <c r="I1627" i="1"/>
  <c r="J1626" i="1"/>
  <c r="I1626" i="1"/>
  <c r="E1626" i="1"/>
  <c r="J1625" i="1"/>
  <c r="I1625" i="1"/>
  <c r="E1625" i="1"/>
  <c r="E1629" i="1" l="1"/>
  <c r="E1628" i="1" s="1"/>
  <c r="J1627" i="1"/>
  <c r="K1628" i="1" s="1"/>
  <c r="L1625" i="1"/>
  <c r="J1631" i="1"/>
  <c r="L1630" i="1"/>
  <c r="E1624" i="1"/>
  <c r="L1629" i="1"/>
  <c r="L1626" i="1"/>
  <c r="E1623" i="1"/>
  <c r="J1623" i="1"/>
  <c r="I1622" i="1"/>
  <c r="I1621" i="1"/>
  <c r="E1621" i="1"/>
  <c r="J1619" i="1"/>
  <c r="K1620" i="1" s="1"/>
  <c r="I1617" i="1"/>
  <c r="I1624" i="1" l="1"/>
  <c r="L1628" i="1"/>
  <c r="L1624" i="1"/>
  <c r="I1623" i="1"/>
  <c r="I1618" i="1"/>
  <c r="I1619" i="1"/>
  <c r="E1617" i="1"/>
  <c r="J1617" i="1"/>
  <c r="E1622" i="1"/>
  <c r="J1618" i="1"/>
  <c r="J1621" i="1"/>
  <c r="L1621" i="1" s="1"/>
  <c r="H2" i="8"/>
  <c r="L1617" i="1" l="1"/>
  <c r="L1618" i="1"/>
  <c r="E1619" i="1"/>
  <c r="J1622" i="1"/>
  <c r="L1622" i="1" s="1"/>
  <c r="L1620" i="1" s="1"/>
  <c r="E1620" i="1"/>
  <c r="E1618" i="1"/>
  <c r="L1426" i="1"/>
  <c r="I1615" i="1"/>
  <c r="G1615" i="1"/>
  <c r="J1615" i="1" s="1"/>
  <c r="I1614" i="1"/>
  <c r="G1614" i="1"/>
  <c r="J1614" i="1" s="1"/>
  <c r="G1613" i="1"/>
  <c r="J1613" i="1" s="1"/>
  <c r="F1613" i="1"/>
  <c r="I1613" i="1" s="1"/>
  <c r="I1612" i="1"/>
  <c r="I1611" i="1"/>
  <c r="L1610" i="1"/>
  <c r="F1606" i="1"/>
  <c r="F1607" i="1" s="1"/>
  <c r="I1609" i="1"/>
  <c r="I1608" i="1"/>
  <c r="G1608" i="1"/>
  <c r="E1608" i="1" s="1"/>
  <c r="G1607" i="1"/>
  <c r="J1607" i="1" s="1"/>
  <c r="I1605" i="1"/>
  <c r="L1604" i="1"/>
  <c r="F1603" i="1"/>
  <c r="I1603" i="1" s="1"/>
  <c r="I1602" i="1"/>
  <c r="G1601" i="1"/>
  <c r="J1601" i="1" s="1"/>
  <c r="F1601" i="1"/>
  <c r="I1601" i="1" s="1"/>
  <c r="I1600" i="1"/>
  <c r="I1599" i="1"/>
  <c r="G1599" i="1"/>
  <c r="E1599" i="1" s="1"/>
  <c r="L1598" i="1"/>
  <c r="F1597" i="1"/>
  <c r="I1597" i="1" s="1"/>
  <c r="J1597" i="1"/>
  <c r="I1596" i="1"/>
  <c r="G1595" i="1"/>
  <c r="F1595" i="1"/>
  <c r="I1595" i="1" s="1"/>
  <c r="I1594" i="1"/>
  <c r="I1593" i="1"/>
  <c r="G1593" i="1"/>
  <c r="J1593" i="1" s="1"/>
  <c r="L1592" i="1"/>
  <c r="J1591" i="1"/>
  <c r="I1591" i="1"/>
  <c r="I1590" i="1"/>
  <c r="G1589" i="1"/>
  <c r="J1589" i="1" s="1"/>
  <c r="F1589" i="1"/>
  <c r="I1589" i="1" s="1"/>
  <c r="I1588" i="1"/>
  <c r="I1587" i="1"/>
  <c r="G1587" i="1"/>
  <c r="E1587" i="1" s="1"/>
  <c r="L1586" i="1"/>
  <c r="F1585" i="1"/>
  <c r="G1584" i="1" s="1"/>
  <c r="J1584" i="1" s="1"/>
  <c r="F1583" i="1"/>
  <c r="I1581" i="1"/>
  <c r="L1580" i="1"/>
  <c r="G1579" i="1"/>
  <c r="J1579" i="1" s="1"/>
  <c r="F1576" i="1"/>
  <c r="F1577" i="1" s="1"/>
  <c r="I1579" i="1"/>
  <c r="G1578" i="1"/>
  <c r="J1578" i="1" s="1"/>
  <c r="I1575" i="1"/>
  <c r="L1574" i="1"/>
  <c r="I1573" i="1"/>
  <c r="E1573" i="1"/>
  <c r="G1572" i="1"/>
  <c r="F1571" i="1"/>
  <c r="I1570" i="1"/>
  <c r="I1569" i="1"/>
  <c r="G1569" i="1"/>
  <c r="E1569" i="1" s="1"/>
  <c r="L1568" i="1"/>
  <c r="F1566" i="1"/>
  <c r="I1566" i="1" s="1"/>
  <c r="G1562" i="1"/>
  <c r="J1562" i="1" s="1"/>
  <c r="K1563" i="1" s="1"/>
  <c r="J1567" i="1"/>
  <c r="E1567" i="1"/>
  <c r="I1565" i="1"/>
  <c r="G1564" i="1"/>
  <c r="J1564" i="1" s="1"/>
  <c r="I1562" i="1"/>
  <c r="I1561" i="1"/>
  <c r="G1561" i="1"/>
  <c r="E1561" i="1" s="1"/>
  <c r="G1560" i="1"/>
  <c r="J1560" i="1" s="1"/>
  <c r="F1560" i="1"/>
  <c r="I1560" i="1" s="1"/>
  <c r="I1559" i="1"/>
  <c r="I1558" i="1"/>
  <c r="G1558" i="1"/>
  <c r="E1558" i="1" s="1"/>
  <c r="L1557" i="1"/>
  <c r="J1556" i="1"/>
  <c r="I1556" i="1"/>
  <c r="E1556" i="1"/>
  <c r="I1555" i="1"/>
  <c r="G1555" i="1"/>
  <c r="J1555" i="1" s="1"/>
  <c r="I1554" i="1"/>
  <c r="G1554" i="1"/>
  <c r="J1554" i="1" s="1"/>
  <c r="G1553" i="1"/>
  <c r="J1553" i="1" s="1"/>
  <c r="F1553" i="1"/>
  <c r="I1553" i="1" s="1"/>
  <c r="E1553" i="1"/>
  <c r="J1551" i="1"/>
  <c r="K1552" i="1" s="1"/>
  <c r="I1551" i="1"/>
  <c r="E1551" i="1"/>
  <c r="I1550" i="1"/>
  <c r="G1550" i="1"/>
  <c r="E1550" i="1" s="1"/>
  <c r="G1549" i="1"/>
  <c r="J1549" i="1" s="1"/>
  <c r="F1549" i="1"/>
  <c r="G1548" i="1" s="1"/>
  <c r="I1548" i="1"/>
  <c r="I1547" i="1"/>
  <c r="G1547" i="1"/>
  <c r="E1547" i="1" s="1"/>
  <c r="L1546" i="1"/>
  <c r="E1545" i="1"/>
  <c r="E1542" i="1"/>
  <c r="J1545" i="1"/>
  <c r="I1545" i="1"/>
  <c r="I1544" i="1"/>
  <c r="G1544" i="1"/>
  <c r="J1544" i="1" s="1"/>
  <c r="I1543" i="1"/>
  <c r="G1543" i="1"/>
  <c r="J1543" i="1" s="1"/>
  <c r="G1542" i="1"/>
  <c r="J1542" i="1" s="1"/>
  <c r="F1542" i="1"/>
  <c r="I1542" i="1" s="1"/>
  <c r="J1540" i="1"/>
  <c r="K1541" i="1" s="1"/>
  <c r="I1540" i="1"/>
  <c r="E1540" i="1"/>
  <c r="I1539" i="1"/>
  <c r="G1539" i="1"/>
  <c r="J1539" i="1" s="1"/>
  <c r="G1538" i="1"/>
  <c r="J1538" i="1" s="1"/>
  <c r="F1538" i="1"/>
  <c r="I1538" i="1" s="1"/>
  <c r="I1537" i="1"/>
  <c r="I1536" i="1"/>
  <c r="G1536" i="1"/>
  <c r="E1536" i="1" s="1"/>
  <c r="L1535" i="1"/>
  <c r="F1531" i="1"/>
  <c r="J1534" i="1"/>
  <c r="I1533" i="1"/>
  <c r="I1532" i="1"/>
  <c r="I1531" i="1"/>
  <c r="G1531" i="1"/>
  <c r="I1529" i="1"/>
  <c r="E1529" i="1"/>
  <c r="I1528" i="1"/>
  <c r="G1528" i="1"/>
  <c r="E1528" i="1" s="1"/>
  <c r="G1527" i="1"/>
  <c r="J1527" i="1" s="1"/>
  <c r="F1527" i="1"/>
  <c r="I1527" i="1" s="1"/>
  <c r="I1526" i="1"/>
  <c r="I1525" i="1"/>
  <c r="G1525" i="1"/>
  <c r="E1525" i="1" s="1"/>
  <c r="L1524" i="1"/>
  <c r="F540" i="1"/>
  <c r="F541" i="1" s="1"/>
  <c r="F1523" i="1"/>
  <c r="I1523" i="1" s="1"/>
  <c r="I1522" i="1"/>
  <c r="I1521" i="1"/>
  <c r="G1521" i="1"/>
  <c r="E1521" i="1" s="1"/>
  <c r="I1520" i="1"/>
  <c r="G1520" i="1"/>
  <c r="E1520" i="1" s="1"/>
  <c r="I1515" i="1"/>
  <c r="F1512" i="1"/>
  <c r="I1510" i="1"/>
  <c r="J1508" i="1"/>
  <c r="I1507" i="1"/>
  <c r="I1506" i="1"/>
  <c r="G1506" i="1"/>
  <c r="E1506" i="1" s="1"/>
  <c r="F1502" i="1"/>
  <c r="F1503" i="1" s="1"/>
  <c r="F1504" i="1" s="1"/>
  <c r="G1504" i="1" s="1"/>
  <c r="J1504" i="1" s="1"/>
  <c r="K1505" i="1" s="1"/>
  <c r="F1497" i="1"/>
  <c r="I1497" i="1" s="1"/>
  <c r="I1501" i="1"/>
  <c r="I1496" i="1"/>
  <c r="L1495" i="1"/>
  <c r="G1494" i="1"/>
  <c r="J1494" i="1" s="1"/>
  <c r="I1494" i="1"/>
  <c r="G1493" i="1"/>
  <c r="J1493" i="1" s="1"/>
  <c r="F1492" i="1"/>
  <c r="I1492" i="1" s="1"/>
  <c r="I1491" i="1"/>
  <c r="I1490" i="1"/>
  <c r="G1490" i="1"/>
  <c r="E1490" i="1" s="1"/>
  <c r="L1489" i="1"/>
  <c r="J1488" i="1"/>
  <c r="I1488" i="1"/>
  <c r="E1488" i="1"/>
  <c r="G1487" i="1"/>
  <c r="I1485" i="1"/>
  <c r="I1484" i="1"/>
  <c r="L1483" i="1"/>
  <c r="F1479" i="1"/>
  <c r="F1480" i="1" s="1"/>
  <c r="I1480" i="1" s="1"/>
  <c r="I1482" i="1"/>
  <c r="I1481" i="1"/>
  <c r="G1481" i="1"/>
  <c r="E1481" i="1" s="1"/>
  <c r="G1480" i="1"/>
  <c r="J1480" i="1" s="1"/>
  <c r="I1478" i="1"/>
  <c r="L1477" i="1"/>
  <c r="F1476" i="1"/>
  <c r="I1476" i="1" s="1"/>
  <c r="I1475" i="1"/>
  <c r="G1474" i="1"/>
  <c r="J1474" i="1" s="1"/>
  <c r="F1474" i="1"/>
  <c r="I1474" i="1" s="1"/>
  <c r="I1473" i="1"/>
  <c r="I1472" i="1"/>
  <c r="G1472" i="1"/>
  <c r="E1472" i="1" s="1"/>
  <c r="L1471" i="1"/>
  <c r="F1470" i="1"/>
  <c r="I1470" i="1" s="1"/>
  <c r="I1469" i="1"/>
  <c r="G1468" i="1"/>
  <c r="J1468" i="1" s="1"/>
  <c r="F1468" i="1"/>
  <c r="I1468" i="1" s="1"/>
  <c r="I1467" i="1"/>
  <c r="I1466" i="1"/>
  <c r="G1466" i="1"/>
  <c r="E1466" i="1" s="1"/>
  <c r="L1465" i="1"/>
  <c r="F1464" i="1"/>
  <c r="I1464" i="1" s="1"/>
  <c r="I1463" i="1"/>
  <c r="G1462" i="1"/>
  <c r="J1462" i="1" s="1"/>
  <c r="F1462" i="1"/>
  <c r="I1462" i="1" s="1"/>
  <c r="I1461" i="1"/>
  <c r="I1460" i="1"/>
  <c r="G1460" i="1"/>
  <c r="E1460" i="1" s="1"/>
  <c r="L1459" i="1"/>
  <c r="F1458" i="1"/>
  <c r="I1458" i="1" s="1"/>
  <c r="F1456" i="1"/>
  <c r="I1456" i="1" s="1"/>
  <c r="I1457" i="1"/>
  <c r="G1456" i="1"/>
  <c r="J1456" i="1" s="1"/>
  <c r="I1455" i="1"/>
  <c r="I1454" i="1"/>
  <c r="G1454" i="1"/>
  <c r="E1454" i="1" s="1"/>
  <c r="J1452" i="1"/>
  <c r="K1453" i="1" s="1"/>
  <c r="I1452" i="1"/>
  <c r="E1452" i="1"/>
  <c r="G1451" i="1"/>
  <c r="J1451" i="1" s="1"/>
  <c r="I1450" i="1"/>
  <c r="I1449" i="1"/>
  <c r="G1449" i="1"/>
  <c r="E1449" i="1" s="1"/>
  <c r="I1448" i="1"/>
  <c r="G1448" i="1"/>
  <c r="E1448" i="1" s="1"/>
  <c r="L1447" i="1"/>
  <c r="J1446" i="1"/>
  <c r="I1446" i="1"/>
  <c r="E1446" i="1"/>
  <c r="G1445" i="1"/>
  <c r="J1445" i="1" s="1"/>
  <c r="F1444" i="1"/>
  <c r="I1444" i="1" s="1"/>
  <c r="I1443" i="1"/>
  <c r="I1442" i="1"/>
  <c r="G1442" i="1"/>
  <c r="E1442" i="1" s="1"/>
  <c r="L1441" i="1"/>
  <c r="G1440" i="1"/>
  <c r="E1440" i="1" s="1"/>
  <c r="I1440" i="1"/>
  <c r="I1439" i="1"/>
  <c r="G1439" i="1"/>
  <c r="E1439" i="1" s="1"/>
  <c r="I1438" i="1"/>
  <c r="G1438" i="1"/>
  <c r="J1438" i="1" s="1"/>
  <c r="I1437" i="1"/>
  <c r="G1437" i="1"/>
  <c r="E1437" i="1" s="1"/>
  <c r="L1436" i="1"/>
  <c r="J1435" i="1"/>
  <c r="I1435" i="1"/>
  <c r="E1435" i="1"/>
  <c r="I1434" i="1"/>
  <c r="G1434" i="1"/>
  <c r="E1434" i="1" s="1"/>
  <c r="I1433" i="1"/>
  <c r="G1433" i="1"/>
  <c r="E1433" i="1" s="1"/>
  <c r="I1432" i="1"/>
  <c r="G1432" i="1"/>
  <c r="E1432" i="1" s="1"/>
  <c r="J1430" i="1"/>
  <c r="K1431" i="1" s="1"/>
  <c r="I1430" i="1"/>
  <c r="E1430" i="1"/>
  <c r="I1429" i="1"/>
  <c r="G1429" i="1"/>
  <c r="J1429" i="1" s="1"/>
  <c r="I1428" i="1"/>
  <c r="G1428" i="1"/>
  <c r="J1428" i="1" s="1"/>
  <c r="I1427" i="1"/>
  <c r="G1427" i="1"/>
  <c r="J1427" i="1" s="1"/>
  <c r="J1425" i="1"/>
  <c r="I1424" i="1"/>
  <c r="I1423" i="1"/>
  <c r="G1423" i="1"/>
  <c r="E1423" i="1" s="1"/>
  <c r="I1422" i="1"/>
  <c r="G1422" i="1"/>
  <c r="E1422" i="1" s="1"/>
  <c r="L1616" i="1" l="1"/>
  <c r="E1616" i="1"/>
  <c r="I1616" i="1" s="1"/>
  <c r="L1431" i="1"/>
  <c r="E1615" i="1"/>
  <c r="G1478" i="1"/>
  <c r="J1478" i="1" s="1"/>
  <c r="L1453" i="1"/>
  <c r="G1565" i="1"/>
  <c r="J1565" i="1" s="1"/>
  <c r="I1606" i="1"/>
  <c r="G1496" i="1"/>
  <c r="J1496" i="1" s="1"/>
  <c r="E1562" i="1"/>
  <c r="E1431" i="1"/>
  <c r="E1429" i="1"/>
  <c r="J1454" i="1"/>
  <c r="E1564" i="1"/>
  <c r="E1563" i="1" s="1"/>
  <c r="G1594" i="1"/>
  <c r="J1594" i="1" s="1"/>
  <c r="F1498" i="1"/>
  <c r="I1498" i="1" s="1"/>
  <c r="L1541" i="1"/>
  <c r="F1567" i="1"/>
  <c r="G1602" i="1"/>
  <c r="J1602" i="1" s="1"/>
  <c r="E1595" i="1"/>
  <c r="G1603" i="1"/>
  <c r="J1603" i="1" s="1"/>
  <c r="E1579" i="1"/>
  <c r="I1585" i="1"/>
  <c r="J1558" i="1"/>
  <c r="F1564" i="1"/>
  <c r="I1564" i="1" s="1"/>
  <c r="L1563" i="1" s="1"/>
  <c r="I1549" i="1"/>
  <c r="L1552" i="1"/>
  <c r="G1526" i="1"/>
  <c r="E1526" i="1" s="1"/>
  <c r="F1445" i="1"/>
  <c r="E1445" i="1" s="1"/>
  <c r="E1438" i="1"/>
  <c r="E1436" i="1" s="1"/>
  <c r="E1428" i="1"/>
  <c r="E1548" i="1"/>
  <c r="J1548" i="1"/>
  <c r="G1559" i="1"/>
  <c r="J1595" i="1"/>
  <c r="I1479" i="1"/>
  <c r="J1547" i="1"/>
  <c r="E1552" i="1"/>
  <c r="G1605" i="1"/>
  <c r="E1605" i="1" s="1"/>
  <c r="G1537" i="1"/>
  <c r="E1537" i="1" s="1"/>
  <c r="F1572" i="1"/>
  <c r="E1572" i="1" s="1"/>
  <c r="E1614" i="1"/>
  <c r="G1611" i="1"/>
  <c r="G1612" i="1"/>
  <c r="J1612" i="1" s="1"/>
  <c r="I1610" i="1" s="1"/>
  <c r="E1613" i="1"/>
  <c r="I1607" i="1"/>
  <c r="G1606" i="1"/>
  <c r="G1609" i="1"/>
  <c r="E1607" i="1"/>
  <c r="J1608" i="1"/>
  <c r="G1600" i="1"/>
  <c r="E1600" i="1" s="1"/>
  <c r="J1599" i="1"/>
  <c r="E1601" i="1"/>
  <c r="E1597" i="1"/>
  <c r="G1596" i="1"/>
  <c r="E1593" i="1"/>
  <c r="E1591" i="1"/>
  <c r="G1590" i="1"/>
  <c r="G1588" i="1"/>
  <c r="E1588" i="1" s="1"/>
  <c r="J1587" i="1"/>
  <c r="E1589" i="1"/>
  <c r="J1585" i="1"/>
  <c r="E1585" i="1"/>
  <c r="G1581" i="1"/>
  <c r="I1582" i="1"/>
  <c r="G1582" i="1"/>
  <c r="I1583" i="1"/>
  <c r="I1577" i="1"/>
  <c r="G1576" i="1"/>
  <c r="E1576" i="1" s="1"/>
  <c r="I1576" i="1"/>
  <c r="G1575" i="1"/>
  <c r="E1575" i="1" s="1"/>
  <c r="F1578" i="1"/>
  <c r="J1576" i="1"/>
  <c r="J1572" i="1"/>
  <c r="J1573" i="1"/>
  <c r="G1570" i="1"/>
  <c r="J1569" i="1"/>
  <c r="I1571" i="1"/>
  <c r="E1560" i="1"/>
  <c r="J1561" i="1"/>
  <c r="I1552" i="1"/>
  <c r="E1549" i="1"/>
  <c r="J1550" i="1"/>
  <c r="E1539" i="1"/>
  <c r="I1541" i="1"/>
  <c r="J1536" i="1"/>
  <c r="E1538" i="1"/>
  <c r="E1541" i="1"/>
  <c r="G1532" i="1"/>
  <c r="E1532" i="1" s="1"/>
  <c r="E1531" i="1"/>
  <c r="J1525" i="1"/>
  <c r="F1534" i="1"/>
  <c r="E1527" i="1"/>
  <c r="J1528" i="1"/>
  <c r="J1529" i="1"/>
  <c r="K1530" i="1" s="1"/>
  <c r="L1530" i="1" s="1"/>
  <c r="J1531" i="1"/>
  <c r="G1470" i="1"/>
  <c r="J1470" i="1" s="1"/>
  <c r="G1473" i="1"/>
  <c r="E1473" i="1" s="1"/>
  <c r="E1427" i="1"/>
  <c r="G1522" i="1"/>
  <c r="E1522" i="1" s="1"/>
  <c r="G1523" i="1"/>
  <c r="J1520" i="1"/>
  <c r="J1521" i="1"/>
  <c r="J1522" i="1"/>
  <c r="G1515" i="1"/>
  <c r="I1516" i="1"/>
  <c r="G1516" i="1"/>
  <c r="I1517" i="1"/>
  <c r="F1518" i="1"/>
  <c r="G1510" i="1"/>
  <c r="E1510" i="1" s="1"/>
  <c r="G1511" i="1"/>
  <c r="I1512" i="1"/>
  <c r="I1511" i="1"/>
  <c r="I1508" i="1"/>
  <c r="G1507" i="1"/>
  <c r="J1507" i="1" s="1"/>
  <c r="L1505" i="1"/>
  <c r="J1506" i="1"/>
  <c r="E1508" i="1"/>
  <c r="I1502" i="1"/>
  <c r="G1501" i="1"/>
  <c r="E1494" i="1"/>
  <c r="G1455" i="1"/>
  <c r="G1458" i="1"/>
  <c r="G1461" i="1"/>
  <c r="E1461" i="1" s="1"/>
  <c r="J1487" i="1"/>
  <c r="G1502" i="1"/>
  <c r="I1503" i="1"/>
  <c r="J1440" i="1"/>
  <c r="G1469" i="1"/>
  <c r="G1503" i="1"/>
  <c r="E1504" i="1"/>
  <c r="I1504" i="1"/>
  <c r="G1491" i="1"/>
  <c r="F1493" i="1"/>
  <c r="J1490" i="1"/>
  <c r="G1484" i="1"/>
  <c r="E1484" i="1" s="1"/>
  <c r="F1486" i="1"/>
  <c r="F1487" i="1" s="1"/>
  <c r="E1487" i="1" s="1"/>
  <c r="G1479" i="1"/>
  <c r="E1480" i="1"/>
  <c r="J1481" i="1"/>
  <c r="G1475" i="1"/>
  <c r="E1475" i="1" s="1"/>
  <c r="J1472" i="1"/>
  <c r="G1476" i="1"/>
  <c r="E1474" i="1"/>
  <c r="G1467" i="1"/>
  <c r="J1466" i="1"/>
  <c r="E1468" i="1"/>
  <c r="G1463" i="1"/>
  <c r="E1463" i="1" s="1"/>
  <c r="J1460" i="1"/>
  <c r="E1462" i="1"/>
  <c r="G1457" i="1"/>
  <c r="E1456" i="1"/>
  <c r="J1449" i="1"/>
  <c r="J1448" i="1"/>
  <c r="I1451" i="1"/>
  <c r="G1450" i="1"/>
  <c r="E1451" i="1"/>
  <c r="G1443" i="1"/>
  <c r="E1443" i="1" s="1"/>
  <c r="J1442" i="1"/>
  <c r="J1439" i="1"/>
  <c r="I1436" i="1" s="1"/>
  <c r="J1437" i="1"/>
  <c r="J1432" i="1"/>
  <c r="J1433" i="1"/>
  <c r="J1434" i="1"/>
  <c r="I1426" i="1"/>
  <c r="L1421" i="1"/>
  <c r="J1422" i="1"/>
  <c r="J1423" i="1"/>
  <c r="J1420" i="1"/>
  <c r="F1419" i="1"/>
  <c r="I1419" i="1" s="1"/>
  <c r="I1418" i="1"/>
  <c r="I1417" i="1"/>
  <c r="G1417" i="1"/>
  <c r="E1417" i="1" s="1"/>
  <c r="I1415" i="1"/>
  <c r="G1415" i="1"/>
  <c r="E1415" i="1" s="1"/>
  <c r="I1414" i="1"/>
  <c r="G1414" i="1"/>
  <c r="E1414" i="1" s="1"/>
  <c r="G1413" i="1"/>
  <c r="J1413" i="1" s="1"/>
  <c r="F1413" i="1"/>
  <c r="I1413" i="1" s="1"/>
  <c r="I1412" i="1"/>
  <c r="I1411" i="1"/>
  <c r="G1411" i="1"/>
  <c r="E1411" i="1" s="1"/>
  <c r="L1410" i="1"/>
  <c r="J1409" i="1"/>
  <c r="F1408" i="1"/>
  <c r="F1409" i="1" s="1"/>
  <c r="I1407" i="1"/>
  <c r="I1406" i="1"/>
  <c r="G1406" i="1"/>
  <c r="I1404" i="1"/>
  <c r="G1404" i="1"/>
  <c r="E1404" i="1" s="1"/>
  <c r="G1403" i="1"/>
  <c r="J1403" i="1" s="1"/>
  <c r="F1402" i="1"/>
  <c r="I1402" i="1" s="1"/>
  <c r="I1401" i="1"/>
  <c r="I1400" i="1"/>
  <c r="G1400" i="1"/>
  <c r="E1400" i="1" s="1"/>
  <c r="L1399" i="1"/>
  <c r="J1398" i="1"/>
  <c r="F1397" i="1"/>
  <c r="F1398" i="1" s="1"/>
  <c r="I1396" i="1"/>
  <c r="G1395" i="1"/>
  <c r="J1395" i="1" s="1"/>
  <c r="F1391" i="1"/>
  <c r="F1392" i="1" s="1"/>
  <c r="I1390" i="1"/>
  <c r="I1389" i="1"/>
  <c r="G1389" i="1"/>
  <c r="E1389" i="1" s="1"/>
  <c r="L1388" i="1"/>
  <c r="J1387" i="1"/>
  <c r="F1386" i="1"/>
  <c r="I1386" i="1" s="1"/>
  <c r="I1385" i="1"/>
  <c r="G1384" i="1"/>
  <c r="J1384" i="1" s="1"/>
  <c r="F1380" i="1"/>
  <c r="F1381" i="1" s="1"/>
  <c r="I1379" i="1"/>
  <c r="I1378" i="1"/>
  <c r="G1378" i="1"/>
  <c r="J1378" i="1" s="1"/>
  <c r="L1377" i="1"/>
  <c r="J1376" i="1"/>
  <c r="F1375" i="1"/>
  <c r="I1375" i="1" s="1"/>
  <c r="I1374" i="1"/>
  <c r="G1373" i="1"/>
  <c r="J1373" i="1" s="1"/>
  <c r="I1371" i="1"/>
  <c r="G1371" i="1"/>
  <c r="E1371" i="1" s="1"/>
  <c r="G1370" i="1"/>
  <c r="J1370" i="1" s="1"/>
  <c r="F1369" i="1"/>
  <c r="I1369" i="1" s="1"/>
  <c r="I1368" i="1"/>
  <c r="I1367" i="1"/>
  <c r="G1367" i="1"/>
  <c r="E1367" i="1" s="1"/>
  <c r="L1366" i="1"/>
  <c r="J1365" i="1"/>
  <c r="F1364" i="1"/>
  <c r="I1364" i="1" s="1"/>
  <c r="I1363" i="1"/>
  <c r="G1362" i="1"/>
  <c r="J1362" i="1" s="1"/>
  <c r="F1358" i="1"/>
  <c r="I1358" i="1" s="1"/>
  <c r="I1357" i="1"/>
  <c r="I1356" i="1"/>
  <c r="G1356" i="1"/>
  <c r="E1356" i="1" s="1"/>
  <c r="L1355" i="1"/>
  <c r="J1354" i="1"/>
  <c r="F1353" i="1"/>
  <c r="I1353" i="1" s="1"/>
  <c r="I1352" i="1"/>
  <c r="G1351" i="1"/>
  <c r="J1351" i="1" s="1"/>
  <c r="F1347" i="1"/>
  <c r="F1348" i="1" s="1"/>
  <c r="I1346" i="1"/>
  <c r="I1345" i="1"/>
  <c r="G1345" i="1"/>
  <c r="E1345" i="1" s="1"/>
  <c r="L1344" i="1"/>
  <c r="F1342" i="1"/>
  <c r="J1343" i="1"/>
  <c r="I1341" i="1"/>
  <c r="G1340" i="1"/>
  <c r="F1336" i="1"/>
  <c r="F1337" i="1" s="1"/>
  <c r="I1335" i="1"/>
  <c r="I1334" i="1"/>
  <c r="G1334" i="1"/>
  <c r="E1334" i="1" s="1"/>
  <c r="L1333" i="1"/>
  <c r="F1327" i="1"/>
  <c r="I1327" i="1" s="1"/>
  <c r="J1332" i="1"/>
  <c r="I1332" i="1"/>
  <c r="E1332" i="1"/>
  <c r="I1331" i="1"/>
  <c r="G1331" i="1"/>
  <c r="I1330" i="1"/>
  <c r="G1330" i="1"/>
  <c r="J1330" i="1" s="1"/>
  <c r="I1329" i="1"/>
  <c r="G1329" i="1"/>
  <c r="I1326" i="1"/>
  <c r="G1325" i="1"/>
  <c r="F1325" i="1"/>
  <c r="I1325" i="1" s="1"/>
  <c r="I1324" i="1"/>
  <c r="I1323" i="1"/>
  <c r="G1323" i="1"/>
  <c r="J1323" i="1" s="1"/>
  <c r="G1321" i="1"/>
  <c r="E1321" i="1" s="1"/>
  <c r="I1321" i="1"/>
  <c r="I1320" i="1"/>
  <c r="G1320" i="1"/>
  <c r="E1320" i="1" s="1"/>
  <c r="I1319" i="1"/>
  <c r="G1319" i="1"/>
  <c r="E1319" i="1" s="1"/>
  <c r="I1318" i="1"/>
  <c r="G1318" i="1"/>
  <c r="E1318" i="1" s="1"/>
  <c r="G1311" i="1"/>
  <c r="J1311" i="1" s="1"/>
  <c r="K1312" i="1" s="1"/>
  <c r="F1309" i="1"/>
  <c r="I1309" i="1" s="1"/>
  <c r="J1316" i="1"/>
  <c r="I1316" i="1"/>
  <c r="E1316" i="1"/>
  <c r="I1315" i="1"/>
  <c r="G1315" i="1"/>
  <c r="E1315" i="1" s="1"/>
  <c r="I1314" i="1"/>
  <c r="G1314" i="1"/>
  <c r="E1314" i="1" s="1"/>
  <c r="G1313" i="1"/>
  <c r="J1313" i="1" s="1"/>
  <c r="I1313" i="1"/>
  <c r="I1311" i="1"/>
  <c r="E1311" i="1"/>
  <c r="I1310" i="1"/>
  <c r="G1310" i="1"/>
  <c r="E1310" i="1" s="1"/>
  <c r="G1309" i="1"/>
  <c r="I1308" i="1"/>
  <c r="I1307" i="1"/>
  <c r="G1307" i="1"/>
  <c r="E1307" i="1" s="1"/>
  <c r="L1306" i="1"/>
  <c r="J1305" i="1"/>
  <c r="I1305" i="1"/>
  <c r="E1305" i="1"/>
  <c r="I1304" i="1"/>
  <c r="G1304" i="1"/>
  <c r="I1303" i="1"/>
  <c r="G1303" i="1"/>
  <c r="E1303" i="1" s="1"/>
  <c r="G1302" i="1"/>
  <c r="F1302" i="1"/>
  <c r="I1302" i="1" s="1"/>
  <c r="J1300" i="1"/>
  <c r="K1301" i="1" s="1"/>
  <c r="I1300" i="1"/>
  <c r="E1300" i="1"/>
  <c r="G1299" i="1"/>
  <c r="I1299" i="1"/>
  <c r="I1298" i="1"/>
  <c r="G1298" i="1"/>
  <c r="J1298" i="1" s="1"/>
  <c r="I1297" i="1"/>
  <c r="G1297" i="1"/>
  <c r="J1297" i="1" s="1"/>
  <c r="I1296" i="1"/>
  <c r="G1296" i="1"/>
  <c r="J1296" i="1" s="1"/>
  <c r="L1295" i="1"/>
  <c r="F1291" i="1"/>
  <c r="I1291" i="1" s="1"/>
  <c r="J1294" i="1"/>
  <c r="I1294" i="1"/>
  <c r="E1294" i="1"/>
  <c r="G1293" i="1"/>
  <c r="E1293" i="1" s="1"/>
  <c r="I1293" i="1"/>
  <c r="I1292" i="1"/>
  <c r="G1292" i="1"/>
  <c r="J1292" i="1" s="1"/>
  <c r="G1291" i="1"/>
  <c r="J1291" i="1" s="1"/>
  <c r="J1289" i="1"/>
  <c r="K1290" i="1" s="1"/>
  <c r="I1289" i="1"/>
  <c r="E1289" i="1"/>
  <c r="G1288" i="1"/>
  <c r="J1288" i="1" s="1"/>
  <c r="I1287" i="1"/>
  <c r="I1286" i="1"/>
  <c r="I1285" i="1"/>
  <c r="G1285" i="1"/>
  <c r="E1285" i="1" s="1"/>
  <c r="L1284" i="1"/>
  <c r="F1282" i="1"/>
  <c r="I1282" i="1" s="1"/>
  <c r="J1283" i="1"/>
  <c r="I1281" i="1"/>
  <c r="I1280" i="1"/>
  <c r="G1280" i="1"/>
  <c r="J1280" i="1" s="1"/>
  <c r="J1278" i="1"/>
  <c r="K1279" i="1" s="1"/>
  <c r="F1276" i="1"/>
  <c r="I1275" i="1"/>
  <c r="I1274" i="1"/>
  <c r="G1274" i="1"/>
  <c r="L1273" i="1"/>
  <c r="J1272" i="1"/>
  <c r="I1271" i="1"/>
  <c r="I1270" i="1"/>
  <c r="G1270" i="1"/>
  <c r="E1270" i="1" s="1"/>
  <c r="G1269" i="1"/>
  <c r="J1269" i="1" s="1"/>
  <c r="F1265" i="1"/>
  <c r="I1264" i="1"/>
  <c r="I1263" i="1"/>
  <c r="G1263" i="1"/>
  <c r="E1263" i="1" s="1"/>
  <c r="L1262" i="1"/>
  <c r="J1261" i="1"/>
  <c r="F1260" i="1"/>
  <c r="I1260" i="1" s="1"/>
  <c r="I1259" i="1"/>
  <c r="G1258" i="1"/>
  <c r="J1258" i="1" s="1"/>
  <c r="F1254" i="1"/>
  <c r="I1254" i="1" s="1"/>
  <c r="I1253" i="1"/>
  <c r="I1252" i="1"/>
  <c r="G1252" i="1"/>
  <c r="E1252" i="1" s="1"/>
  <c r="L1251" i="1"/>
  <c r="J1250" i="1"/>
  <c r="F1249" i="1"/>
  <c r="I1249" i="1" s="1"/>
  <c r="I1248" i="1"/>
  <c r="G1247" i="1"/>
  <c r="J1247" i="1" s="1"/>
  <c r="F1243" i="1"/>
  <c r="I1242" i="1"/>
  <c r="I1241" i="1"/>
  <c r="G1241" i="1"/>
  <c r="E1241" i="1" s="1"/>
  <c r="L1240" i="1"/>
  <c r="J1239" i="1"/>
  <c r="F1238" i="1"/>
  <c r="I1238" i="1" s="1"/>
  <c r="I1237" i="1"/>
  <c r="G1236" i="1"/>
  <c r="J1236" i="1" s="1"/>
  <c r="F1232" i="1"/>
  <c r="I1232" i="1" s="1"/>
  <c r="I1231" i="1"/>
  <c r="I1230" i="1"/>
  <c r="G1230" i="1"/>
  <c r="J1230" i="1" s="1"/>
  <c r="L1229" i="1"/>
  <c r="J1228" i="1"/>
  <c r="F1227" i="1"/>
  <c r="I1227" i="1" s="1"/>
  <c r="I1226" i="1"/>
  <c r="G1225" i="1"/>
  <c r="J1225" i="1" s="1"/>
  <c r="I1223" i="1"/>
  <c r="G1223" i="1"/>
  <c r="F1225" i="1" s="1"/>
  <c r="I1225" i="1" s="1"/>
  <c r="G1222" i="1"/>
  <c r="J1222" i="1" s="1"/>
  <c r="F1221" i="1"/>
  <c r="I1221" i="1" s="1"/>
  <c r="I1220" i="1"/>
  <c r="I1219" i="1"/>
  <c r="G1219" i="1"/>
  <c r="J1219" i="1" s="1"/>
  <c r="L1218" i="1"/>
  <c r="J1217" i="1"/>
  <c r="F1216" i="1"/>
  <c r="I1216" i="1" s="1"/>
  <c r="I1215" i="1"/>
  <c r="G1214" i="1"/>
  <c r="J1214" i="1" s="1"/>
  <c r="F1210" i="1"/>
  <c r="I1210" i="1" s="1"/>
  <c r="I1209" i="1"/>
  <c r="I1208" i="1"/>
  <c r="G1208" i="1"/>
  <c r="E1208" i="1" s="1"/>
  <c r="L1207" i="1"/>
  <c r="J1206" i="1"/>
  <c r="F1205" i="1"/>
  <c r="F1206" i="1" s="1"/>
  <c r="I1204" i="1"/>
  <c r="G1203" i="1"/>
  <c r="F1199" i="1"/>
  <c r="I1199" i="1" s="1"/>
  <c r="I1198" i="1"/>
  <c r="I1197" i="1"/>
  <c r="G1197" i="1"/>
  <c r="L1196" i="1"/>
  <c r="J1195" i="1"/>
  <c r="F1194" i="1"/>
  <c r="I1194" i="1" s="1"/>
  <c r="I1193" i="1"/>
  <c r="I1192" i="1"/>
  <c r="G1192" i="1"/>
  <c r="E1192" i="1" s="1"/>
  <c r="F1188" i="1"/>
  <c r="I1188" i="1" s="1"/>
  <c r="I1187" i="1"/>
  <c r="I1186" i="1"/>
  <c r="G1186" i="1"/>
  <c r="J1186" i="1" s="1"/>
  <c r="L1185" i="1"/>
  <c r="J1184" i="1"/>
  <c r="F1183" i="1"/>
  <c r="I1182" i="1"/>
  <c r="I1181" i="1"/>
  <c r="G1181" i="1"/>
  <c r="J1181" i="1" s="1"/>
  <c r="F1177" i="1"/>
  <c r="I1177" i="1" s="1"/>
  <c r="I1176" i="1"/>
  <c r="I1175" i="1"/>
  <c r="G1175" i="1"/>
  <c r="L1174" i="1"/>
  <c r="J1173" i="1"/>
  <c r="F1172" i="1"/>
  <c r="I1171" i="1"/>
  <c r="I1170" i="1"/>
  <c r="G1170" i="1"/>
  <c r="E1170" i="1" s="1"/>
  <c r="F1166" i="1"/>
  <c r="I1166" i="1" s="1"/>
  <c r="I1165" i="1"/>
  <c r="I1164" i="1"/>
  <c r="G1164" i="1"/>
  <c r="J1164" i="1" s="1"/>
  <c r="L1163" i="1"/>
  <c r="F1155" i="1"/>
  <c r="F1156" i="1" s="1"/>
  <c r="J1162" i="1"/>
  <c r="F1161" i="1"/>
  <c r="G1160" i="1" s="1"/>
  <c r="I1160" i="1"/>
  <c r="I1159" i="1"/>
  <c r="G1159" i="1"/>
  <c r="E1159" i="1" s="1"/>
  <c r="I1154" i="1"/>
  <c r="I1153" i="1"/>
  <c r="G1153" i="1"/>
  <c r="J1153" i="1" s="1"/>
  <c r="L1152" i="1"/>
  <c r="J1151" i="1"/>
  <c r="F1150" i="1"/>
  <c r="G1149" i="1" s="1"/>
  <c r="I1149" i="1"/>
  <c r="I1148" i="1"/>
  <c r="G1148" i="1"/>
  <c r="E1148" i="1" s="1"/>
  <c r="J1146" i="1"/>
  <c r="K1147" i="1" s="1"/>
  <c r="I1146" i="1"/>
  <c r="E1146" i="1"/>
  <c r="I1145" i="1"/>
  <c r="G1145" i="1"/>
  <c r="E1145" i="1" s="1"/>
  <c r="I1144" i="1"/>
  <c r="G1144" i="1"/>
  <c r="E1144" i="1" s="1"/>
  <c r="I1143" i="1"/>
  <c r="G1143" i="1"/>
  <c r="E1143" i="1" s="1"/>
  <c r="I1142" i="1"/>
  <c r="G1142" i="1"/>
  <c r="E1142" i="1" s="1"/>
  <c r="L1141" i="1"/>
  <c r="J1140" i="1"/>
  <c r="F1139" i="1"/>
  <c r="I1138" i="1"/>
  <c r="I1137" i="1"/>
  <c r="G1137" i="1"/>
  <c r="J1137" i="1" s="1"/>
  <c r="J1135" i="1"/>
  <c r="K1136" i="1" s="1"/>
  <c r="I1135" i="1"/>
  <c r="E1135" i="1"/>
  <c r="I1134" i="1"/>
  <c r="G1134" i="1"/>
  <c r="E1134" i="1" s="1"/>
  <c r="I1133" i="1"/>
  <c r="G1133" i="1"/>
  <c r="I1132" i="1"/>
  <c r="G1132" i="1"/>
  <c r="J1132" i="1" s="1"/>
  <c r="I1131" i="1"/>
  <c r="G1131" i="1"/>
  <c r="L1130" i="1"/>
  <c r="J1129" i="1"/>
  <c r="I1129" i="1"/>
  <c r="E1129" i="1"/>
  <c r="G1128" i="1"/>
  <c r="J1128" i="1" s="1"/>
  <c r="F1128" i="1"/>
  <c r="I1127" i="1"/>
  <c r="I1126" i="1"/>
  <c r="G1126" i="1"/>
  <c r="E1126" i="1" s="1"/>
  <c r="J1124" i="1"/>
  <c r="K1125" i="1" s="1"/>
  <c r="I1124" i="1"/>
  <c r="E1124" i="1"/>
  <c r="I1123" i="1"/>
  <c r="G1123" i="1"/>
  <c r="E1123" i="1" s="1"/>
  <c r="I1122" i="1"/>
  <c r="G1122" i="1"/>
  <c r="I1121" i="1"/>
  <c r="G1121" i="1"/>
  <c r="E1121" i="1" s="1"/>
  <c r="I1120" i="1"/>
  <c r="G1120" i="1"/>
  <c r="E1120" i="1" s="1"/>
  <c r="L1119" i="1"/>
  <c r="J1118" i="1"/>
  <c r="I1118" i="1"/>
  <c r="E1118" i="1"/>
  <c r="G1117" i="1"/>
  <c r="J1117" i="1" s="1"/>
  <c r="F1117" i="1"/>
  <c r="I1117" i="1" s="1"/>
  <c r="I1116" i="1"/>
  <c r="I1115" i="1"/>
  <c r="G1115" i="1"/>
  <c r="J1115" i="1" s="1"/>
  <c r="J1113" i="1"/>
  <c r="K1114" i="1" s="1"/>
  <c r="I1113" i="1"/>
  <c r="E1113" i="1"/>
  <c r="I1112" i="1"/>
  <c r="G1112" i="1"/>
  <c r="E1112" i="1" s="1"/>
  <c r="G1111" i="1"/>
  <c r="E1111" i="1" s="1"/>
  <c r="I1111" i="1"/>
  <c r="I1110" i="1"/>
  <c r="G1110" i="1"/>
  <c r="J1110" i="1" s="1"/>
  <c r="I1109" i="1"/>
  <c r="G1109" i="1"/>
  <c r="L1108" i="1"/>
  <c r="J1107" i="1"/>
  <c r="F1106" i="1"/>
  <c r="I1106" i="1" s="1"/>
  <c r="I1105" i="1"/>
  <c r="I1104" i="1"/>
  <c r="G1104" i="1"/>
  <c r="E1104" i="1" s="1"/>
  <c r="J1102" i="1"/>
  <c r="K1103" i="1" s="1"/>
  <c r="I1102" i="1"/>
  <c r="E1102" i="1"/>
  <c r="I1101" i="1"/>
  <c r="G1101" i="1"/>
  <c r="J1101" i="1" s="1"/>
  <c r="G1100" i="1"/>
  <c r="J1100" i="1" s="1"/>
  <c r="F1100" i="1"/>
  <c r="I1100" i="1" s="1"/>
  <c r="I1099" i="1"/>
  <c r="I1098" i="1"/>
  <c r="G1098" i="1"/>
  <c r="E1098" i="1" s="1"/>
  <c r="L1097" i="1"/>
  <c r="J1096" i="1"/>
  <c r="F1095" i="1"/>
  <c r="I1095" i="1" s="1"/>
  <c r="I1094" i="1"/>
  <c r="I1093" i="1"/>
  <c r="G1093" i="1"/>
  <c r="E1093" i="1" s="1"/>
  <c r="J1091" i="1"/>
  <c r="K1092" i="1" s="1"/>
  <c r="I1091" i="1"/>
  <c r="E1091" i="1"/>
  <c r="I1090" i="1"/>
  <c r="G1090" i="1"/>
  <c r="J1090" i="1" s="1"/>
  <c r="G1089" i="1"/>
  <c r="J1089" i="1" s="1"/>
  <c r="F1089" i="1"/>
  <c r="I1089" i="1" s="1"/>
  <c r="I1088" i="1"/>
  <c r="I1087" i="1"/>
  <c r="G1087" i="1"/>
  <c r="E1087" i="1" s="1"/>
  <c r="L1086" i="1"/>
  <c r="J1085" i="1"/>
  <c r="F1084" i="1"/>
  <c r="G1083" i="1" s="1"/>
  <c r="E1083" i="1" s="1"/>
  <c r="I1083" i="1"/>
  <c r="I1082" i="1"/>
  <c r="G1082" i="1"/>
  <c r="E1082" i="1" s="1"/>
  <c r="J1080" i="1"/>
  <c r="K1081" i="1" s="1"/>
  <c r="I1080" i="1"/>
  <c r="E1080" i="1"/>
  <c r="I1079" i="1"/>
  <c r="G1079" i="1"/>
  <c r="E1079" i="1" s="1"/>
  <c r="G1078" i="1"/>
  <c r="J1078" i="1" s="1"/>
  <c r="F1078" i="1"/>
  <c r="I1078" i="1" s="1"/>
  <c r="I1077" i="1"/>
  <c r="I1076" i="1"/>
  <c r="G1076" i="1"/>
  <c r="L1075" i="1"/>
  <c r="J1074" i="1"/>
  <c r="I1074" i="1"/>
  <c r="E1074" i="1"/>
  <c r="G1073" i="1"/>
  <c r="J1073" i="1" s="1"/>
  <c r="F1073" i="1"/>
  <c r="I1073" i="1" s="1"/>
  <c r="I1072" i="1"/>
  <c r="I1071" i="1"/>
  <c r="G1071" i="1"/>
  <c r="J1071" i="1" s="1"/>
  <c r="J1069" i="1"/>
  <c r="K1070" i="1" s="1"/>
  <c r="I1069" i="1"/>
  <c r="E1069" i="1"/>
  <c r="I1068" i="1"/>
  <c r="G1068" i="1"/>
  <c r="E1068" i="1" s="1"/>
  <c r="G1067" i="1"/>
  <c r="J1067" i="1" s="1"/>
  <c r="F1067" i="1"/>
  <c r="I1067" i="1" s="1"/>
  <c r="I1066" i="1"/>
  <c r="I1065" i="1"/>
  <c r="G1065" i="1"/>
  <c r="J1065" i="1" s="1"/>
  <c r="L1064" i="1"/>
  <c r="J1063" i="1"/>
  <c r="I1063" i="1"/>
  <c r="E1063" i="1"/>
  <c r="G1062" i="1"/>
  <c r="J1062" i="1" s="1"/>
  <c r="F1062" i="1"/>
  <c r="I1061" i="1"/>
  <c r="I1060" i="1"/>
  <c r="G1060" i="1"/>
  <c r="E1060" i="1" s="1"/>
  <c r="J1058" i="1"/>
  <c r="K1059" i="1" s="1"/>
  <c r="I1058" i="1"/>
  <c r="E1058" i="1"/>
  <c r="I1057" i="1"/>
  <c r="G1057" i="1"/>
  <c r="E1057" i="1" s="1"/>
  <c r="G1056" i="1"/>
  <c r="J1056" i="1" s="1"/>
  <c r="F1056" i="1"/>
  <c r="I1056" i="1" s="1"/>
  <c r="I1055" i="1"/>
  <c r="I1054" i="1"/>
  <c r="G1054" i="1"/>
  <c r="E1054" i="1" s="1"/>
  <c r="L1053" i="1"/>
  <c r="J1052" i="1"/>
  <c r="F1051" i="1"/>
  <c r="G1050" i="1" s="1"/>
  <c r="E1050" i="1" s="1"/>
  <c r="I1050" i="1"/>
  <c r="I1049" i="1"/>
  <c r="G1049" i="1"/>
  <c r="E1049" i="1" s="1"/>
  <c r="J1047" i="1"/>
  <c r="K1048" i="1" s="1"/>
  <c r="I1047" i="1"/>
  <c r="E1047" i="1"/>
  <c r="I1046" i="1"/>
  <c r="G1046" i="1"/>
  <c r="E1046" i="1" s="1"/>
  <c r="G1045" i="1"/>
  <c r="J1045" i="1" s="1"/>
  <c r="F1045" i="1"/>
  <c r="I1045" i="1" s="1"/>
  <c r="I1044" i="1"/>
  <c r="I1043" i="1"/>
  <c r="G1043" i="1"/>
  <c r="E1043" i="1" s="1"/>
  <c r="L1042" i="1"/>
  <c r="J1041" i="1"/>
  <c r="F1040" i="1"/>
  <c r="I1040" i="1" s="1"/>
  <c r="I1039" i="1"/>
  <c r="I1038" i="1"/>
  <c r="G1038" i="1"/>
  <c r="E1038" i="1" s="1"/>
  <c r="J1036" i="1"/>
  <c r="K1037" i="1" s="1"/>
  <c r="I1036" i="1"/>
  <c r="I1035" i="1"/>
  <c r="G1035" i="1"/>
  <c r="E1035" i="1" s="1"/>
  <c r="G1034" i="1"/>
  <c r="J1034" i="1" s="1"/>
  <c r="F1034" i="1"/>
  <c r="I1034" i="1" s="1"/>
  <c r="I1033" i="1"/>
  <c r="I1032" i="1"/>
  <c r="G1032" i="1"/>
  <c r="E1032" i="1" s="1"/>
  <c r="L1031" i="1"/>
  <c r="F1029" i="1"/>
  <c r="J1030" i="1"/>
  <c r="I1028" i="1"/>
  <c r="I1027" i="1"/>
  <c r="G1027" i="1"/>
  <c r="F1023" i="1"/>
  <c r="I1023" i="1" s="1"/>
  <c r="I1022" i="1"/>
  <c r="I1021" i="1"/>
  <c r="G1021" i="1"/>
  <c r="E1021" i="1" s="1"/>
  <c r="L1020" i="1"/>
  <c r="J1019" i="1"/>
  <c r="I1019" i="1"/>
  <c r="I1018" i="1"/>
  <c r="I1017" i="1"/>
  <c r="G1017" i="1"/>
  <c r="J1017" i="1" s="1"/>
  <c r="I1016" i="1"/>
  <c r="G1016" i="1"/>
  <c r="J1016" i="1" s="1"/>
  <c r="J1014" i="1"/>
  <c r="K1015" i="1" s="1"/>
  <c r="F1012" i="1"/>
  <c r="I1012" i="1" s="1"/>
  <c r="I1011" i="1"/>
  <c r="I1010" i="1"/>
  <c r="G1010" i="1"/>
  <c r="E1010" i="1" s="1"/>
  <c r="L1009" i="1"/>
  <c r="J1008" i="1"/>
  <c r="I1007" i="1"/>
  <c r="F1008" i="1"/>
  <c r="I1006" i="1"/>
  <c r="G1006" i="1"/>
  <c r="E1006" i="1" s="1"/>
  <c r="I1005" i="1"/>
  <c r="G1005" i="1"/>
  <c r="E1005" i="1" s="1"/>
  <c r="I1002" i="1"/>
  <c r="F1001" i="1"/>
  <c r="I1001" i="1" s="1"/>
  <c r="I1000" i="1"/>
  <c r="I999" i="1"/>
  <c r="G999" i="1"/>
  <c r="J999" i="1" s="1"/>
  <c r="L998" i="1"/>
  <c r="J997" i="1"/>
  <c r="F996" i="1"/>
  <c r="I996" i="1" s="1"/>
  <c r="I995" i="1"/>
  <c r="I994" i="1"/>
  <c r="G994" i="1"/>
  <c r="J994" i="1" s="1"/>
  <c r="F990" i="1"/>
  <c r="I989" i="1"/>
  <c r="I988" i="1"/>
  <c r="G988" i="1"/>
  <c r="E988" i="1" s="1"/>
  <c r="L987" i="1"/>
  <c r="F979" i="1"/>
  <c r="J986" i="1"/>
  <c r="F985" i="1"/>
  <c r="F986" i="1" s="1"/>
  <c r="I984" i="1"/>
  <c r="I983" i="1"/>
  <c r="G983" i="1"/>
  <c r="E983" i="1" s="1"/>
  <c r="J981" i="1"/>
  <c r="K982" i="1" s="1"/>
  <c r="I981" i="1"/>
  <c r="E981" i="1"/>
  <c r="G980" i="1"/>
  <c r="I978" i="1"/>
  <c r="I977" i="1"/>
  <c r="G977" i="1"/>
  <c r="J977" i="1" s="1"/>
  <c r="L976" i="1"/>
  <c r="J975" i="1"/>
  <c r="F974" i="1"/>
  <c r="F975" i="1" s="1"/>
  <c r="I973" i="1"/>
  <c r="I972" i="1"/>
  <c r="G972" i="1"/>
  <c r="E972" i="1" s="1"/>
  <c r="J970" i="1"/>
  <c r="K971" i="1" s="1"/>
  <c r="I970" i="1"/>
  <c r="E970" i="1"/>
  <c r="I969" i="1"/>
  <c r="G969" i="1"/>
  <c r="E969" i="1" s="1"/>
  <c r="I968" i="1"/>
  <c r="G968" i="1"/>
  <c r="E968" i="1" s="1"/>
  <c r="I967" i="1"/>
  <c r="G967" i="1"/>
  <c r="E967" i="1" s="1"/>
  <c r="I966" i="1"/>
  <c r="G966" i="1"/>
  <c r="E966" i="1" s="1"/>
  <c r="L965" i="1"/>
  <c r="J964" i="1"/>
  <c r="F963" i="1"/>
  <c r="I963" i="1" s="1"/>
  <c r="I962" i="1"/>
  <c r="I961" i="1"/>
  <c r="G961" i="1"/>
  <c r="E961" i="1" s="1"/>
  <c r="L960" i="1"/>
  <c r="J959" i="1"/>
  <c r="I959" i="1"/>
  <c r="E959" i="1"/>
  <c r="I958" i="1"/>
  <c r="G958" i="1"/>
  <c r="I957" i="1"/>
  <c r="G957" i="1"/>
  <c r="E957" i="1" s="1"/>
  <c r="I956" i="1"/>
  <c r="G956" i="1"/>
  <c r="E956" i="1" s="1"/>
  <c r="I955" i="1"/>
  <c r="G955" i="1"/>
  <c r="L954" i="1"/>
  <c r="J953" i="1"/>
  <c r="F952" i="1"/>
  <c r="I952" i="1" s="1"/>
  <c r="I951" i="1"/>
  <c r="I950" i="1"/>
  <c r="G950" i="1"/>
  <c r="E950" i="1" s="1"/>
  <c r="L949" i="1"/>
  <c r="J948" i="1"/>
  <c r="I948" i="1"/>
  <c r="E948" i="1"/>
  <c r="I947" i="1"/>
  <c r="G947" i="1"/>
  <c r="I946" i="1"/>
  <c r="G946" i="1"/>
  <c r="J946" i="1" s="1"/>
  <c r="I945" i="1"/>
  <c r="G945" i="1"/>
  <c r="J945" i="1" s="1"/>
  <c r="I944" i="1"/>
  <c r="G944" i="1"/>
  <c r="L943" i="1"/>
  <c r="J942" i="1"/>
  <c r="F941" i="1"/>
  <c r="I941" i="1" s="1"/>
  <c r="I940" i="1"/>
  <c r="I939" i="1"/>
  <c r="G939" i="1"/>
  <c r="E939" i="1" s="1"/>
  <c r="L938" i="1"/>
  <c r="J937" i="1"/>
  <c r="I937" i="1"/>
  <c r="E937" i="1"/>
  <c r="I936" i="1"/>
  <c r="G936" i="1"/>
  <c r="E936" i="1" s="1"/>
  <c r="I935" i="1"/>
  <c r="G935" i="1"/>
  <c r="I934" i="1"/>
  <c r="G934" i="1"/>
  <c r="J934" i="1" s="1"/>
  <c r="I933" i="1"/>
  <c r="G933" i="1"/>
  <c r="L932" i="1"/>
  <c r="J931" i="1"/>
  <c r="F930" i="1"/>
  <c r="I930" i="1" s="1"/>
  <c r="I929" i="1"/>
  <c r="I928" i="1"/>
  <c r="G928" i="1"/>
  <c r="E928" i="1" s="1"/>
  <c r="L927" i="1"/>
  <c r="J926" i="1"/>
  <c r="I926" i="1"/>
  <c r="I925" i="1"/>
  <c r="G925" i="1"/>
  <c r="J925" i="1" s="1"/>
  <c r="I924" i="1"/>
  <c r="G924" i="1"/>
  <c r="I923" i="1"/>
  <c r="G923" i="1"/>
  <c r="J923" i="1" s="1"/>
  <c r="I922" i="1"/>
  <c r="G922" i="1"/>
  <c r="J922" i="1" s="1"/>
  <c r="L921" i="1"/>
  <c r="J920" i="1"/>
  <c r="F919" i="1"/>
  <c r="I919" i="1" s="1"/>
  <c r="I918" i="1"/>
  <c r="I917" i="1"/>
  <c r="G917" i="1"/>
  <c r="E917" i="1" s="1"/>
  <c r="L916" i="1"/>
  <c r="J915" i="1"/>
  <c r="F915" i="1"/>
  <c r="I915" i="1" s="1"/>
  <c r="I914" i="1"/>
  <c r="I913" i="1"/>
  <c r="G913" i="1"/>
  <c r="I912" i="1"/>
  <c r="G912" i="1"/>
  <c r="J912" i="1" s="1"/>
  <c r="I911" i="1"/>
  <c r="G911" i="1"/>
  <c r="J911" i="1" s="1"/>
  <c r="L910" i="1"/>
  <c r="J909" i="1"/>
  <c r="F908" i="1"/>
  <c r="I908" i="1" s="1"/>
  <c r="I907" i="1"/>
  <c r="I906" i="1"/>
  <c r="G906" i="1"/>
  <c r="E906" i="1" s="1"/>
  <c r="L905" i="1"/>
  <c r="J904" i="1"/>
  <c r="I903" i="1"/>
  <c r="I902" i="1"/>
  <c r="G902" i="1"/>
  <c r="E902" i="1" s="1"/>
  <c r="I901" i="1"/>
  <c r="G901" i="1"/>
  <c r="E901" i="1" s="1"/>
  <c r="I900" i="1"/>
  <c r="G900" i="1"/>
  <c r="E900" i="1" s="1"/>
  <c r="L899" i="1"/>
  <c r="J898" i="1"/>
  <c r="F897" i="1"/>
  <c r="I897" i="1" s="1"/>
  <c r="I896" i="1"/>
  <c r="I895" i="1"/>
  <c r="G895" i="1"/>
  <c r="E895" i="1" s="1"/>
  <c r="L894" i="1"/>
  <c r="I891" i="1"/>
  <c r="F892" i="1"/>
  <c r="I890" i="1"/>
  <c r="I889" i="1"/>
  <c r="G889" i="1"/>
  <c r="E889" i="1" s="1"/>
  <c r="L888" i="1"/>
  <c r="J887" i="1"/>
  <c r="F886" i="1"/>
  <c r="I886" i="1" s="1"/>
  <c r="I885" i="1"/>
  <c r="I884" i="1"/>
  <c r="G884" i="1"/>
  <c r="E884" i="1" s="1"/>
  <c r="L883" i="1"/>
  <c r="F880" i="1"/>
  <c r="F881" i="1" s="1"/>
  <c r="I879" i="1"/>
  <c r="I878" i="1"/>
  <c r="G878" i="1"/>
  <c r="E878" i="1" s="1"/>
  <c r="L877" i="1"/>
  <c r="J876" i="1"/>
  <c r="F875" i="1"/>
  <c r="I875" i="1" s="1"/>
  <c r="I874" i="1"/>
  <c r="I873" i="1"/>
  <c r="G873" i="1"/>
  <c r="E873" i="1" s="1"/>
  <c r="L872" i="1"/>
  <c r="F869" i="1"/>
  <c r="F870" i="1" s="1"/>
  <c r="I868" i="1"/>
  <c r="I867" i="1"/>
  <c r="G867" i="1"/>
  <c r="E867" i="1" s="1"/>
  <c r="L866" i="1"/>
  <c r="J865" i="1"/>
  <c r="F864" i="1"/>
  <c r="I863" i="1"/>
  <c r="I862" i="1"/>
  <c r="G862" i="1"/>
  <c r="E862" i="1" s="1"/>
  <c r="L861" i="1"/>
  <c r="F858" i="1"/>
  <c r="I857" i="1"/>
  <c r="I856" i="1"/>
  <c r="G856" i="1"/>
  <c r="E856" i="1" s="1"/>
  <c r="L855" i="1"/>
  <c r="J854" i="1"/>
  <c r="F853" i="1"/>
  <c r="I853" i="1" s="1"/>
  <c r="I852" i="1"/>
  <c r="I851" i="1"/>
  <c r="G851" i="1"/>
  <c r="E851" i="1" s="1"/>
  <c r="L850" i="1"/>
  <c r="F847" i="1"/>
  <c r="F848" i="1" s="1"/>
  <c r="I846" i="1"/>
  <c r="I845" i="1"/>
  <c r="G845" i="1"/>
  <c r="E845" i="1" s="1"/>
  <c r="L844" i="1"/>
  <c r="J843" i="1"/>
  <c r="F842" i="1"/>
  <c r="I842" i="1" s="1"/>
  <c r="I841" i="1"/>
  <c r="I840" i="1"/>
  <c r="G840" i="1"/>
  <c r="E840" i="1" s="1"/>
  <c r="F836" i="1"/>
  <c r="F837" i="1" s="1"/>
  <c r="I835" i="1"/>
  <c r="I834" i="1"/>
  <c r="G834" i="1"/>
  <c r="E834" i="1" s="1"/>
  <c r="L833" i="1"/>
  <c r="J832" i="1"/>
  <c r="F831" i="1"/>
  <c r="I831" i="1" s="1"/>
  <c r="I830" i="1"/>
  <c r="I829" i="1"/>
  <c r="G829" i="1"/>
  <c r="E829" i="1" s="1"/>
  <c r="L828" i="1"/>
  <c r="F825" i="1"/>
  <c r="F826" i="1" s="1"/>
  <c r="I824" i="1"/>
  <c r="I823" i="1"/>
  <c r="G823" i="1"/>
  <c r="E823" i="1" s="1"/>
  <c r="L822" i="1"/>
  <c r="J821" i="1"/>
  <c r="F820" i="1"/>
  <c r="I820" i="1" s="1"/>
  <c r="I819" i="1"/>
  <c r="I818" i="1"/>
  <c r="G818" i="1"/>
  <c r="E818" i="1" s="1"/>
  <c r="L817" i="1"/>
  <c r="F814" i="1"/>
  <c r="G813" i="1" s="1"/>
  <c r="E813" i="1" s="1"/>
  <c r="I813" i="1"/>
  <c r="I812" i="1"/>
  <c r="G812" i="1"/>
  <c r="E812" i="1" s="1"/>
  <c r="L811" i="1"/>
  <c r="F809" i="1"/>
  <c r="F810" i="1" s="1"/>
  <c r="F803" i="1"/>
  <c r="J810" i="1"/>
  <c r="I808" i="1"/>
  <c r="G808" i="1"/>
  <c r="E808" i="1" s="1"/>
  <c r="I807" i="1"/>
  <c r="G807" i="1"/>
  <c r="E807" i="1" s="1"/>
  <c r="L806" i="1"/>
  <c r="I802" i="1"/>
  <c r="I801" i="1"/>
  <c r="G801" i="1"/>
  <c r="J801" i="1" s="1"/>
  <c r="L800" i="1"/>
  <c r="G794" i="1"/>
  <c r="J794" i="1" s="1"/>
  <c r="J799" i="1"/>
  <c r="I799" i="1"/>
  <c r="E799" i="1"/>
  <c r="I798" i="1"/>
  <c r="G798" i="1"/>
  <c r="I797" i="1"/>
  <c r="G797" i="1"/>
  <c r="I796" i="1"/>
  <c r="G796" i="1"/>
  <c r="J796" i="1" s="1"/>
  <c r="L795" i="1"/>
  <c r="I794" i="1"/>
  <c r="I793" i="1"/>
  <c r="G793" i="1"/>
  <c r="E793" i="1" s="1"/>
  <c r="I792" i="1"/>
  <c r="G792" i="1"/>
  <c r="E792" i="1" s="1"/>
  <c r="I791" i="1"/>
  <c r="G791" i="1"/>
  <c r="E791" i="1" s="1"/>
  <c r="I790" i="1"/>
  <c r="G790" i="1"/>
  <c r="E790" i="1" s="1"/>
  <c r="L789" i="1"/>
  <c r="J788" i="1"/>
  <c r="I788" i="1"/>
  <c r="E788" i="1"/>
  <c r="I787" i="1"/>
  <c r="G787" i="1"/>
  <c r="E787" i="1" s="1"/>
  <c r="I786" i="1"/>
  <c r="G786" i="1"/>
  <c r="I785" i="1"/>
  <c r="G785" i="1"/>
  <c r="E785" i="1" s="1"/>
  <c r="J783" i="1"/>
  <c r="K784" i="1" s="1"/>
  <c r="I783" i="1"/>
  <c r="E783" i="1"/>
  <c r="I782" i="1"/>
  <c r="G782" i="1"/>
  <c r="E782" i="1" s="1"/>
  <c r="I781" i="1"/>
  <c r="G781" i="1"/>
  <c r="E781" i="1" s="1"/>
  <c r="I780" i="1"/>
  <c r="G780" i="1"/>
  <c r="E780" i="1" s="1"/>
  <c r="I779" i="1"/>
  <c r="G779" i="1"/>
  <c r="E779" i="1" s="1"/>
  <c r="L778" i="1"/>
  <c r="J777" i="1"/>
  <c r="I777" i="1"/>
  <c r="E777" i="1"/>
  <c r="I776" i="1"/>
  <c r="G776" i="1"/>
  <c r="E776" i="1" s="1"/>
  <c r="I775" i="1"/>
  <c r="G775" i="1"/>
  <c r="E775" i="1" s="1"/>
  <c r="I774" i="1"/>
  <c r="G774" i="1"/>
  <c r="J774" i="1" s="1"/>
  <c r="L773" i="1"/>
  <c r="J772" i="1"/>
  <c r="I772" i="1"/>
  <c r="E772" i="1"/>
  <c r="I771" i="1"/>
  <c r="G771" i="1"/>
  <c r="E771" i="1" s="1"/>
  <c r="I770" i="1"/>
  <c r="G770" i="1"/>
  <c r="E770" i="1" s="1"/>
  <c r="I769" i="1"/>
  <c r="G769" i="1"/>
  <c r="E769" i="1" s="1"/>
  <c r="I768" i="1"/>
  <c r="G768" i="1"/>
  <c r="E768" i="1" s="1"/>
  <c r="L767" i="1"/>
  <c r="J766" i="1"/>
  <c r="I766" i="1"/>
  <c r="E766" i="1"/>
  <c r="I765" i="1"/>
  <c r="G765" i="1"/>
  <c r="E765" i="1" s="1"/>
  <c r="I764" i="1"/>
  <c r="G764" i="1"/>
  <c r="E764" i="1" s="1"/>
  <c r="I763" i="1"/>
  <c r="G763" i="1"/>
  <c r="L762" i="1"/>
  <c r="J761" i="1"/>
  <c r="I761" i="1"/>
  <c r="E761" i="1"/>
  <c r="I760" i="1"/>
  <c r="G760" i="1"/>
  <c r="E760" i="1" s="1"/>
  <c r="I759" i="1"/>
  <c r="G759" i="1"/>
  <c r="E759" i="1" s="1"/>
  <c r="I758" i="1"/>
  <c r="G758" i="1"/>
  <c r="E758" i="1" s="1"/>
  <c r="I757" i="1"/>
  <c r="G757" i="1"/>
  <c r="E757" i="1" s="1"/>
  <c r="L756" i="1"/>
  <c r="J755" i="1"/>
  <c r="I755" i="1"/>
  <c r="E755" i="1"/>
  <c r="I754" i="1"/>
  <c r="G754" i="1"/>
  <c r="E754" i="1" s="1"/>
  <c r="I753" i="1"/>
  <c r="G753" i="1"/>
  <c r="E753" i="1" s="1"/>
  <c r="I752" i="1"/>
  <c r="G752" i="1"/>
  <c r="E752" i="1" s="1"/>
  <c r="L751" i="1"/>
  <c r="J750" i="1"/>
  <c r="I750" i="1"/>
  <c r="E750" i="1"/>
  <c r="I749" i="1"/>
  <c r="G749" i="1"/>
  <c r="J749" i="1" s="1"/>
  <c r="G748" i="1"/>
  <c r="I748" i="1"/>
  <c r="I747" i="1"/>
  <c r="G747" i="1"/>
  <c r="I746" i="1"/>
  <c r="G746" i="1"/>
  <c r="J746" i="1" s="1"/>
  <c r="L745" i="1"/>
  <c r="G742" i="1"/>
  <c r="J742" i="1" s="1"/>
  <c r="J744" i="1"/>
  <c r="I744" i="1"/>
  <c r="E744" i="1"/>
  <c r="J743" i="1"/>
  <c r="I743" i="1"/>
  <c r="E743" i="1"/>
  <c r="I742" i="1"/>
  <c r="E742" i="1"/>
  <c r="J740" i="1"/>
  <c r="I740" i="1"/>
  <c r="E740" i="1"/>
  <c r="I739" i="1"/>
  <c r="G739" i="1"/>
  <c r="E739" i="1" s="1"/>
  <c r="I738" i="1"/>
  <c r="G738" i="1"/>
  <c r="E738" i="1" s="1"/>
  <c r="I737" i="1"/>
  <c r="G737" i="1"/>
  <c r="E737" i="1" s="1"/>
  <c r="J735" i="1"/>
  <c r="K736" i="1" s="1"/>
  <c r="I735" i="1"/>
  <c r="E735" i="1"/>
  <c r="G734" i="1"/>
  <c r="J734" i="1" s="1"/>
  <c r="F734" i="1"/>
  <c r="G733" i="1" s="1"/>
  <c r="I733" i="1"/>
  <c r="I732" i="1"/>
  <c r="G732" i="1"/>
  <c r="I731" i="1"/>
  <c r="G731" i="1"/>
  <c r="E731" i="1" s="1"/>
  <c r="L730" i="1"/>
  <c r="J729" i="1"/>
  <c r="I729" i="1"/>
  <c r="E729" i="1"/>
  <c r="I728" i="1"/>
  <c r="G728" i="1"/>
  <c r="E728" i="1" s="1"/>
  <c r="I727" i="1"/>
  <c r="G727" i="1"/>
  <c r="I726" i="1"/>
  <c r="G726" i="1"/>
  <c r="J724" i="1"/>
  <c r="K725" i="1" s="1"/>
  <c r="I724" i="1"/>
  <c r="E724" i="1"/>
  <c r="G723" i="1"/>
  <c r="J723" i="1" s="1"/>
  <c r="F723" i="1"/>
  <c r="G722" i="1" s="1"/>
  <c r="I722" i="1"/>
  <c r="I721" i="1"/>
  <c r="G721" i="1"/>
  <c r="E721" i="1" s="1"/>
  <c r="I720" i="1"/>
  <c r="G720" i="1"/>
  <c r="L719" i="1"/>
  <c r="J718" i="1"/>
  <c r="I718" i="1"/>
  <c r="E718" i="1"/>
  <c r="I717" i="1"/>
  <c r="G717" i="1"/>
  <c r="I716" i="1"/>
  <c r="G716" i="1"/>
  <c r="E716" i="1" s="1"/>
  <c r="I715" i="1"/>
  <c r="G715" i="1"/>
  <c r="E715" i="1" s="1"/>
  <c r="J713" i="1"/>
  <c r="K714" i="1" s="1"/>
  <c r="I713" i="1"/>
  <c r="E713" i="1"/>
  <c r="G712" i="1"/>
  <c r="J712" i="1" s="1"/>
  <c r="I711" i="1"/>
  <c r="I710" i="1"/>
  <c r="I709" i="1"/>
  <c r="G709" i="1"/>
  <c r="J709" i="1" s="1"/>
  <c r="L708" i="1"/>
  <c r="J707" i="1"/>
  <c r="I707" i="1"/>
  <c r="E707" i="1"/>
  <c r="I706" i="1"/>
  <c r="G706" i="1"/>
  <c r="E706" i="1" s="1"/>
  <c r="I705" i="1"/>
  <c r="G705" i="1"/>
  <c r="E705" i="1" s="1"/>
  <c r="I704" i="1"/>
  <c r="G704" i="1"/>
  <c r="E704" i="1" s="1"/>
  <c r="J702" i="1"/>
  <c r="K703" i="1" s="1"/>
  <c r="I702" i="1"/>
  <c r="E702" i="1"/>
  <c r="G701" i="1"/>
  <c r="J701" i="1" s="1"/>
  <c r="F700" i="1"/>
  <c r="F701" i="1" s="1"/>
  <c r="I699" i="1"/>
  <c r="I698" i="1"/>
  <c r="G698" i="1"/>
  <c r="E698" i="1" s="1"/>
  <c r="L697" i="1"/>
  <c r="F689" i="1"/>
  <c r="I689" i="1" s="1"/>
  <c r="J696" i="1"/>
  <c r="I696" i="1"/>
  <c r="E696" i="1"/>
  <c r="I695" i="1"/>
  <c r="G695" i="1"/>
  <c r="E695" i="1" s="1"/>
  <c r="I694" i="1"/>
  <c r="G694" i="1"/>
  <c r="E694" i="1" s="1"/>
  <c r="I693" i="1"/>
  <c r="G693" i="1"/>
  <c r="E693" i="1" s="1"/>
  <c r="J691" i="1"/>
  <c r="K692" i="1" s="1"/>
  <c r="I691" i="1"/>
  <c r="E691" i="1"/>
  <c r="G690" i="1"/>
  <c r="J690" i="1" s="1"/>
  <c r="I688" i="1"/>
  <c r="I687" i="1"/>
  <c r="G687" i="1"/>
  <c r="E687" i="1" s="1"/>
  <c r="L686" i="1"/>
  <c r="G679" i="1"/>
  <c r="J679" i="1" s="1"/>
  <c r="J685" i="1"/>
  <c r="I685" i="1"/>
  <c r="E685" i="1"/>
  <c r="I684" i="1"/>
  <c r="G684" i="1"/>
  <c r="E684" i="1" s="1"/>
  <c r="I683" i="1"/>
  <c r="G683" i="1"/>
  <c r="E683" i="1" s="1"/>
  <c r="I682" i="1"/>
  <c r="G682" i="1"/>
  <c r="E682" i="1" s="1"/>
  <c r="J680" i="1"/>
  <c r="K681" i="1" s="1"/>
  <c r="I680" i="1"/>
  <c r="E680" i="1"/>
  <c r="I679" i="1"/>
  <c r="I678" i="1"/>
  <c r="G678" i="1"/>
  <c r="J678" i="1" s="1"/>
  <c r="I677" i="1"/>
  <c r="G677" i="1"/>
  <c r="I676" i="1"/>
  <c r="G676" i="1"/>
  <c r="J676" i="1" s="1"/>
  <c r="L675" i="1"/>
  <c r="I674" i="1"/>
  <c r="J674" i="1"/>
  <c r="E674" i="1"/>
  <c r="I673" i="1"/>
  <c r="J673" i="1"/>
  <c r="E673" i="1"/>
  <c r="J672" i="1"/>
  <c r="I672" i="1"/>
  <c r="E672" i="1"/>
  <c r="J670" i="1"/>
  <c r="I670" i="1"/>
  <c r="E670" i="1"/>
  <c r="I669" i="1"/>
  <c r="G669" i="1"/>
  <c r="J669" i="1" s="1"/>
  <c r="I668" i="1"/>
  <c r="G668" i="1"/>
  <c r="I667" i="1"/>
  <c r="G667" i="1"/>
  <c r="J667" i="1" s="1"/>
  <c r="L666" i="1"/>
  <c r="J665" i="1"/>
  <c r="I665" i="1"/>
  <c r="E665" i="1"/>
  <c r="I664" i="1"/>
  <c r="G664" i="1"/>
  <c r="J664" i="1" s="1"/>
  <c r="I663" i="1"/>
  <c r="G663" i="1"/>
  <c r="J663" i="1" s="1"/>
  <c r="I662" i="1"/>
  <c r="G662" i="1"/>
  <c r="J662" i="1" s="1"/>
  <c r="L661" i="1"/>
  <c r="J660" i="1"/>
  <c r="I660" i="1"/>
  <c r="E660" i="1"/>
  <c r="I659" i="1"/>
  <c r="G659" i="1"/>
  <c r="J659" i="1" s="1"/>
  <c r="I658" i="1"/>
  <c r="G658" i="1"/>
  <c r="J658" i="1" s="1"/>
  <c r="I657" i="1"/>
  <c r="G657" i="1"/>
  <c r="L656" i="1"/>
  <c r="J655" i="1"/>
  <c r="I655" i="1"/>
  <c r="E655" i="1"/>
  <c r="I654" i="1"/>
  <c r="G654" i="1"/>
  <c r="J654" i="1" s="1"/>
  <c r="I653" i="1"/>
  <c r="G653" i="1"/>
  <c r="J653" i="1" s="1"/>
  <c r="I652" i="1"/>
  <c r="G652" i="1"/>
  <c r="J652" i="1" s="1"/>
  <c r="L651" i="1"/>
  <c r="J650" i="1"/>
  <c r="I650" i="1"/>
  <c r="E650" i="1"/>
  <c r="I649" i="1"/>
  <c r="G649" i="1"/>
  <c r="J649" i="1" s="1"/>
  <c r="I648" i="1"/>
  <c r="G648" i="1"/>
  <c r="J648" i="1" s="1"/>
  <c r="I647" i="1"/>
  <c r="G647" i="1"/>
  <c r="J647" i="1" s="1"/>
  <c r="L646" i="1"/>
  <c r="J645" i="1"/>
  <c r="I645" i="1"/>
  <c r="E645" i="1"/>
  <c r="I644" i="1"/>
  <c r="G644" i="1"/>
  <c r="J644" i="1" s="1"/>
  <c r="I643" i="1"/>
  <c r="G643" i="1"/>
  <c r="J643" i="1" s="1"/>
  <c r="I642" i="1"/>
  <c r="G642" i="1"/>
  <c r="J642" i="1" s="1"/>
  <c r="L641" i="1"/>
  <c r="J640" i="1"/>
  <c r="I640" i="1"/>
  <c r="E640" i="1"/>
  <c r="I639" i="1"/>
  <c r="G639" i="1"/>
  <c r="J639" i="1" s="1"/>
  <c r="I638" i="1"/>
  <c r="G638" i="1"/>
  <c r="J638" i="1" s="1"/>
  <c r="I637" i="1"/>
  <c r="G637" i="1"/>
  <c r="J637" i="1" s="1"/>
  <c r="L636" i="1"/>
  <c r="J635" i="1"/>
  <c r="I635" i="1"/>
  <c r="E635" i="1"/>
  <c r="I634" i="1"/>
  <c r="G634" i="1"/>
  <c r="E634" i="1" s="1"/>
  <c r="I633" i="1"/>
  <c r="G633" i="1"/>
  <c r="E633" i="1" s="1"/>
  <c r="I632" i="1"/>
  <c r="G632" i="1"/>
  <c r="E632" i="1" s="1"/>
  <c r="L631" i="1"/>
  <c r="J630" i="1"/>
  <c r="I630" i="1"/>
  <c r="E630" i="1"/>
  <c r="I629" i="1"/>
  <c r="G629" i="1"/>
  <c r="E629" i="1" s="1"/>
  <c r="I628" i="1"/>
  <c r="G628" i="1"/>
  <c r="E628" i="1" s="1"/>
  <c r="I627" i="1"/>
  <c r="G627" i="1"/>
  <c r="E627" i="1" s="1"/>
  <c r="L626" i="1"/>
  <c r="J625" i="1"/>
  <c r="I625" i="1"/>
  <c r="E625" i="1"/>
  <c r="I624" i="1"/>
  <c r="G624" i="1"/>
  <c r="E624" i="1" s="1"/>
  <c r="I623" i="1"/>
  <c r="G623" i="1"/>
  <c r="E623" i="1" s="1"/>
  <c r="I622" i="1"/>
  <c r="G622" i="1"/>
  <c r="E622" i="1" s="1"/>
  <c r="L621" i="1"/>
  <c r="J620" i="1"/>
  <c r="I620" i="1"/>
  <c r="E620" i="1"/>
  <c r="I619" i="1"/>
  <c r="G619" i="1"/>
  <c r="E619" i="1" s="1"/>
  <c r="I618" i="1"/>
  <c r="G618" i="1"/>
  <c r="E618" i="1" s="1"/>
  <c r="I617" i="1"/>
  <c r="G617" i="1"/>
  <c r="E617" i="1" s="1"/>
  <c r="L616" i="1"/>
  <c r="J615" i="1"/>
  <c r="I615" i="1"/>
  <c r="E615" i="1"/>
  <c r="I614" i="1"/>
  <c r="G614" i="1"/>
  <c r="E614" i="1" s="1"/>
  <c r="I613" i="1"/>
  <c r="G613" i="1"/>
  <c r="E613" i="1" s="1"/>
  <c r="I612" i="1"/>
  <c r="G612" i="1"/>
  <c r="E612" i="1" s="1"/>
  <c r="L611" i="1"/>
  <c r="J610" i="1"/>
  <c r="I610" i="1"/>
  <c r="E610" i="1"/>
  <c r="I609" i="1"/>
  <c r="G609" i="1"/>
  <c r="E609" i="1" s="1"/>
  <c r="I608" i="1"/>
  <c r="G608" i="1"/>
  <c r="E608" i="1" s="1"/>
  <c r="I607" i="1"/>
  <c r="G607" i="1"/>
  <c r="E607" i="1" s="1"/>
  <c r="L606" i="1"/>
  <c r="J605" i="1"/>
  <c r="I605" i="1"/>
  <c r="E605" i="1"/>
  <c r="I604" i="1"/>
  <c r="G604" i="1"/>
  <c r="J604" i="1" s="1"/>
  <c r="I603" i="1"/>
  <c r="G603" i="1"/>
  <c r="J603" i="1" s="1"/>
  <c r="I602" i="1"/>
  <c r="G602" i="1"/>
  <c r="J602" i="1" s="1"/>
  <c r="L601" i="1"/>
  <c r="J600" i="1"/>
  <c r="I600" i="1"/>
  <c r="E600" i="1"/>
  <c r="I599" i="1"/>
  <c r="G599" i="1"/>
  <c r="J599" i="1" s="1"/>
  <c r="I598" i="1"/>
  <c r="G598" i="1"/>
  <c r="J598" i="1" s="1"/>
  <c r="I597" i="1"/>
  <c r="G597" i="1"/>
  <c r="J597" i="1" s="1"/>
  <c r="L596" i="1"/>
  <c r="J595" i="1"/>
  <c r="I595" i="1"/>
  <c r="E595" i="1"/>
  <c r="I594" i="1"/>
  <c r="G594" i="1"/>
  <c r="J594" i="1" s="1"/>
  <c r="I593" i="1"/>
  <c r="G593" i="1"/>
  <c r="E593" i="1" s="1"/>
  <c r="I592" i="1"/>
  <c r="G592" i="1"/>
  <c r="E592" i="1" s="1"/>
  <c r="L591" i="1"/>
  <c r="J590" i="1"/>
  <c r="I590" i="1"/>
  <c r="E590" i="1"/>
  <c r="J589" i="1"/>
  <c r="I589" i="1"/>
  <c r="E589" i="1"/>
  <c r="I588" i="1"/>
  <c r="G588" i="1"/>
  <c r="E588" i="1" s="1"/>
  <c r="I587" i="1"/>
  <c r="G587" i="1"/>
  <c r="E587" i="1" s="1"/>
  <c r="I586" i="1"/>
  <c r="G586" i="1"/>
  <c r="E586" i="1" s="1"/>
  <c r="L585" i="1"/>
  <c r="J584" i="1"/>
  <c r="I584" i="1"/>
  <c r="E584" i="1"/>
  <c r="I583" i="1"/>
  <c r="G583" i="1"/>
  <c r="E583" i="1" s="1"/>
  <c r="I582" i="1"/>
  <c r="G582" i="1"/>
  <c r="E582" i="1" s="1"/>
  <c r="I581" i="1"/>
  <c r="G581" i="1"/>
  <c r="E581" i="1" s="1"/>
  <c r="L580" i="1"/>
  <c r="J579" i="1"/>
  <c r="I579" i="1"/>
  <c r="E579" i="1"/>
  <c r="I578" i="1"/>
  <c r="G578" i="1"/>
  <c r="E578" i="1" s="1"/>
  <c r="I577" i="1"/>
  <c r="G577" i="1"/>
  <c r="E577" i="1" s="1"/>
  <c r="I576" i="1"/>
  <c r="G576" i="1"/>
  <c r="E576" i="1" s="1"/>
  <c r="L575" i="1"/>
  <c r="J574" i="1"/>
  <c r="I574" i="1"/>
  <c r="E574" i="1"/>
  <c r="I573" i="1"/>
  <c r="G573" i="1"/>
  <c r="E573" i="1" s="1"/>
  <c r="I572" i="1"/>
  <c r="G572" i="1"/>
  <c r="E572" i="1" s="1"/>
  <c r="I571" i="1"/>
  <c r="G571" i="1"/>
  <c r="E571" i="1" s="1"/>
  <c r="L570" i="1"/>
  <c r="J569" i="1"/>
  <c r="I569" i="1"/>
  <c r="E569" i="1"/>
  <c r="I568" i="1"/>
  <c r="G568" i="1"/>
  <c r="E568" i="1" s="1"/>
  <c r="I567" i="1"/>
  <c r="G567" i="1"/>
  <c r="J567" i="1" s="1"/>
  <c r="I566" i="1"/>
  <c r="L565" i="1" s="1"/>
  <c r="G566" i="1"/>
  <c r="J566" i="1" s="1"/>
  <c r="J564" i="1"/>
  <c r="I564" i="1"/>
  <c r="E564" i="1"/>
  <c r="I563" i="1"/>
  <c r="G563" i="1"/>
  <c r="E563" i="1" s="1"/>
  <c r="I562" i="1"/>
  <c r="G562" i="1"/>
  <c r="E562" i="1" s="1"/>
  <c r="I561" i="1"/>
  <c r="G561" i="1"/>
  <c r="J561" i="1" s="1"/>
  <c r="L560" i="1"/>
  <c r="E1594" i="1" l="1"/>
  <c r="L692" i="1"/>
  <c r="F1499" i="1"/>
  <c r="I1499" i="1" s="1"/>
  <c r="J1526" i="1"/>
  <c r="L736" i="1"/>
  <c r="L744" i="1"/>
  <c r="E746" i="1"/>
  <c r="E999" i="1"/>
  <c r="E1280" i="1"/>
  <c r="E1602" i="1"/>
  <c r="E1478" i="1"/>
  <c r="E652" i="1"/>
  <c r="E566" i="1"/>
  <c r="E643" i="1"/>
  <c r="L784" i="1"/>
  <c r="L681" i="1"/>
  <c r="L725" i="1"/>
  <c r="E1496" i="1"/>
  <c r="E598" i="1"/>
  <c r="J1463" i="1"/>
  <c r="L703" i="1"/>
  <c r="L714" i="1"/>
  <c r="E923" i="1"/>
  <c r="G1011" i="1"/>
  <c r="E1011" i="1" s="1"/>
  <c r="E1524" i="1"/>
  <c r="E1426" i="1"/>
  <c r="G1396" i="1"/>
  <c r="E1396" i="1" s="1"/>
  <c r="J1112" i="1"/>
  <c r="G1088" i="1"/>
  <c r="E1088" i="1" s="1"/>
  <c r="E774" i="1"/>
  <c r="E773" i="1" s="1"/>
  <c r="J1510" i="1"/>
  <c r="E616" i="1"/>
  <c r="J776" i="1"/>
  <c r="L971" i="1"/>
  <c r="J1032" i="1"/>
  <c r="F1239" i="1"/>
  <c r="I1239" i="1" s="1"/>
  <c r="J1303" i="1"/>
  <c r="J1461" i="1"/>
  <c r="J1600" i="1"/>
  <c r="E1546" i="1"/>
  <c r="I1546" i="1" s="1"/>
  <c r="E604" i="1"/>
  <c r="E647" i="1"/>
  <c r="J775" i="1"/>
  <c r="E796" i="1"/>
  <c r="J957" i="1"/>
  <c r="E1017" i="1"/>
  <c r="J1046" i="1"/>
  <c r="E1181" i="1"/>
  <c r="G1237" i="1"/>
  <c r="E1237" i="1" s="1"/>
  <c r="J1367" i="1"/>
  <c r="G1497" i="1"/>
  <c r="J1497" i="1" s="1"/>
  <c r="G1566" i="1"/>
  <c r="J1566" i="1" s="1"/>
  <c r="I1563" i="1" s="1"/>
  <c r="I1567" i="1"/>
  <c r="E1603" i="1"/>
  <c r="E1535" i="1"/>
  <c r="J1537" i="1"/>
  <c r="I1519" i="1"/>
  <c r="G1444" i="1"/>
  <c r="I1445" i="1"/>
  <c r="E1378" i="1"/>
  <c r="F1376" i="1"/>
  <c r="I1376" i="1" s="1"/>
  <c r="G1326" i="1"/>
  <c r="E1326" i="1" s="1"/>
  <c r="J1319" i="1"/>
  <c r="J1321" i="1"/>
  <c r="K1322" i="1" s="1"/>
  <c r="L1322" i="1" s="1"/>
  <c r="G1154" i="1"/>
  <c r="J1154" i="1" s="1"/>
  <c r="E1132" i="1"/>
  <c r="L1092" i="1"/>
  <c r="I1051" i="1"/>
  <c r="G1044" i="1"/>
  <c r="E1044" i="1" s="1"/>
  <c r="G962" i="1"/>
  <c r="E962" i="1" s="1"/>
  <c r="J956" i="1"/>
  <c r="E946" i="1"/>
  <c r="E911" i="1"/>
  <c r="E915" i="1"/>
  <c r="J764" i="1"/>
  <c r="E626" i="1"/>
  <c r="E567" i="1"/>
  <c r="J737" i="1"/>
  <c r="I1155" i="1"/>
  <c r="G1327" i="1"/>
  <c r="E1327" i="1" s="1"/>
  <c r="J1588" i="1"/>
  <c r="I1586" i="1" s="1"/>
  <c r="J1605" i="1"/>
  <c r="E659" i="1"/>
  <c r="E676" i="1"/>
  <c r="J698" i="1"/>
  <c r="E703" i="1"/>
  <c r="G874" i="1"/>
  <c r="E874" i="1" s="1"/>
  <c r="G896" i="1"/>
  <c r="E896" i="1" s="1"/>
  <c r="G907" i="1"/>
  <c r="E907" i="1" s="1"/>
  <c r="E977" i="1"/>
  <c r="J1083" i="1"/>
  <c r="L1114" i="1"/>
  <c r="J1120" i="1"/>
  <c r="J1134" i="1"/>
  <c r="G1198" i="1"/>
  <c r="J1198" i="1" s="1"/>
  <c r="E1297" i="1"/>
  <c r="G1374" i="1"/>
  <c r="E1374" i="1" s="1"/>
  <c r="G1571" i="1"/>
  <c r="I1572" i="1"/>
  <c r="E1559" i="1"/>
  <c r="E1557" i="1" s="1"/>
  <c r="J1559" i="1"/>
  <c r="E1612" i="1"/>
  <c r="E1611" i="1"/>
  <c r="J1611" i="1"/>
  <c r="E1606" i="1"/>
  <c r="J1606" i="1"/>
  <c r="J1609" i="1"/>
  <c r="E1609" i="1"/>
  <c r="E1596" i="1"/>
  <c r="J1596" i="1"/>
  <c r="J1590" i="1"/>
  <c r="E1590" i="1"/>
  <c r="E1586" i="1" s="1"/>
  <c r="E1581" i="1"/>
  <c r="J1581" i="1"/>
  <c r="I1584" i="1"/>
  <c r="G1583" i="1"/>
  <c r="J1582" i="1"/>
  <c r="E1582" i="1"/>
  <c r="E1584" i="1"/>
  <c r="J1575" i="1"/>
  <c r="I1578" i="1"/>
  <c r="G1577" i="1"/>
  <c r="E1578" i="1"/>
  <c r="E1570" i="1"/>
  <c r="J1570" i="1"/>
  <c r="J1532" i="1"/>
  <c r="I1534" i="1"/>
  <c r="G1533" i="1"/>
  <c r="E1534" i="1"/>
  <c r="L1279" i="1"/>
  <c r="G1281" i="1"/>
  <c r="J1281" i="1" s="1"/>
  <c r="E1302" i="1"/>
  <c r="G1379" i="1"/>
  <c r="I1380" i="1"/>
  <c r="I1408" i="1"/>
  <c r="J739" i="1"/>
  <c r="J752" i="1"/>
  <c r="J753" i="1"/>
  <c r="I809" i="1"/>
  <c r="G824" i="1"/>
  <c r="E824" i="1" s="1"/>
  <c r="G835" i="1"/>
  <c r="E835" i="1" s="1"/>
  <c r="I847" i="1"/>
  <c r="G852" i="1"/>
  <c r="E852" i="1" s="1"/>
  <c r="J936" i="1"/>
  <c r="I985" i="1"/>
  <c r="J1043" i="1"/>
  <c r="G1077" i="1"/>
  <c r="J1077" i="1" s="1"/>
  <c r="J1082" i="1"/>
  <c r="I1084" i="1"/>
  <c r="G1099" i="1"/>
  <c r="E1099" i="1" s="1"/>
  <c r="L1103" i="1"/>
  <c r="L1125" i="1"/>
  <c r="J1126" i="1"/>
  <c r="J1143" i="1"/>
  <c r="G1215" i="1"/>
  <c r="E1215" i="1" s="1"/>
  <c r="G1253" i="1"/>
  <c r="E1253" i="1" s="1"/>
  <c r="G1259" i="1"/>
  <c r="E1259" i="1" s="1"/>
  <c r="J1302" i="1"/>
  <c r="I836" i="1"/>
  <c r="F1085" i="1"/>
  <c r="I1085" i="1" s="1"/>
  <c r="G1357" i="1"/>
  <c r="E1357" i="1" s="1"/>
  <c r="G1363" i="1"/>
  <c r="E1363" i="1" s="1"/>
  <c r="G1368" i="1"/>
  <c r="E1368" i="1" s="1"/>
  <c r="I1391" i="1"/>
  <c r="G1407" i="1"/>
  <c r="E1407" i="1" s="1"/>
  <c r="J1411" i="1"/>
  <c r="J1443" i="1"/>
  <c r="E1507" i="1"/>
  <c r="L673" i="1"/>
  <c r="L674" i="1"/>
  <c r="J738" i="1"/>
  <c r="E794" i="1"/>
  <c r="E789" i="1" s="1"/>
  <c r="G846" i="1"/>
  <c r="E846" i="1" s="1"/>
  <c r="E945" i="1"/>
  <c r="G984" i="1"/>
  <c r="E984" i="1" s="1"/>
  <c r="J1060" i="1"/>
  <c r="J1121" i="1"/>
  <c r="L1136" i="1"/>
  <c r="L1301" i="1"/>
  <c r="J1320" i="1"/>
  <c r="E1330" i="1"/>
  <c r="G1385" i="1"/>
  <c r="E1385" i="1" s="1"/>
  <c r="G1390" i="1"/>
  <c r="E1390" i="1" s="1"/>
  <c r="J1473" i="1"/>
  <c r="E1470" i="1"/>
  <c r="J1523" i="1"/>
  <c r="E1523" i="1"/>
  <c r="E1519" i="1" s="1"/>
  <c r="E1515" i="1"/>
  <c r="J1515" i="1"/>
  <c r="I1518" i="1"/>
  <c r="G1518" i="1"/>
  <c r="G1517" i="1"/>
  <c r="J1516" i="1"/>
  <c r="E1516" i="1"/>
  <c r="J1511" i="1"/>
  <c r="E1511" i="1"/>
  <c r="I1513" i="1"/>
  <c r="G1513" i="1"/>
  <c r="G1512" i="1"/>
  <c r="E1501" i="1"/>
  <c r="J1501" i="1"/>
  <c r="J657" i="1"/>
  <c r="E657" i="1"/>
  <c r="J677" i="1"/>
  <c r="I675" i="1" s="1"/>
  <c r="E677" i="1"/>
  <c r="J720" i="1"/>
  <c r="E720" i="1"/>
  <c r="I810" i="1"/>
  <c r="G809" i="1"/>
  <c r="E809" i="1" s="1"/>
  <c r="E933" i="1"/>
  <c r="J933" i="1"/>
  <c r="I1156" i="1"/>
  <c r="F1157" i="1"/>
  <c r="J1175" i="1"/>
  <c r="E1175" i="1"/>
  <c r="E1274" i="1"/>
  <c r="J1274" i="1"/>
  <c r="I1337" i="1"/>
  <c r="F1338" i="1"/>
  <c r="I1338" i="1" s="1"/>
  <c r="G1336" i="1"/>
  <c r="J1336" i="1" s="1"/>
  <c r="I1381" i="1"/>
  <c r="F1382" i="1"/>
  <c r="G1380" i="1"/>
  <c r="E727" i="1"/>
  <c r="J727" i="1"/>
  <c r="E786" i="1"/>
  <c r="E784" i="1" s="1"/>
  <c r="J786" i="1"/>
  <c r="J913" i="1"/>
  <c r="I910" i="1" s="1"/>
  <c r="E913" i="1"/>
  <c r="I1029" i="1"/>
  <c r="F1030" i="1"/>
  <c r="E1076" i="1"/>
  <c r="J1076" i="1"/>
  <c r="E1122" i="1"/>
  <c r="E1119" i="1" s="1"/>
  <c r="J1122" i="1"/>
  <c r="I1128" i="1"/>
  <c r="G1127" i="1"/>
  <c r="E1133" i="1"/>
  <c r="J1133" i="1"/>
  <c r="I1130" i="1" s="1"/>
  <c r="I1172" i="1"/>
  <c r="G1171" i="1"/>
  <c r="E1171" i="1" s="1"/>
  <c r="I1265" i="1"/>
  <c r="G1264" i="1"/>
  <c r="E1264" i="1" s="1"/>
  <c r="E1304" i="1"/>
  <c r="J1304" i="1"/>
  <c r="J1331" i="1"/>
  <c r="E1331" i="1"/>
  <c r="E1406" i="1"/>
  <c r="J1406" i="1"/>
  <c r="E717" i="1"/>
  <c r="E714" i="1" s="1"/>
  <c r="J717" i="1"/>
  <c r="G802" i="1"/>
  <c r="J802" i="1" s="1"/>
  <c r="F804" i="1"/>
  <c r="I803" i="1"/>
  <c r="I1062" i="1"/>
  <c r="G1061" i="1"/>
  <c r="J1109" i="1"/>
  <c r="E1109" i="1"/>
  <c r="E1309" i="1"/>
  <c r="J1309" i="1"/>
  <c r="E1491" i="1"/>
  <c r="J1491" i="1"/>
  <c r="J1469" i="1"/>
  <c r="E1469" i="1"/>
  <c r="J668" i="1"/>
  <c r="I666" i="1" s="1"/>
  <c r="E668" i="1"/>
  <c r="F690" i="1"/>
  <c r="G688" i="1"/>
  <c r="E726" i="1"/>
  <c r="J726" i="1"/>
  <c r="J747" i="1"/>
  <c r="E747" i="1"/>
  <c r="E763" i="1"/>
  <c r="E762" i="1" s="1"/>
  <c r="J763" i="1"/>
  <c r="J797" i="1"/>
  <c r="E797" i="1"/>
  <c r="J944" i="1"/>
  <c r="E944" i="1"/>
  <c r="E947" i="1"/>
  <c r="J947" i="1"/>
  <c r="I1276" i="1"/>
  <c r="F1277" i="1"/>
  <c r="I1277" i="1" s="1"/>
  <c r="E1299" i="1"/>
  <c r="J1299" i="1"/>
  <c r="E1325" i="1"/>
  <c r="J1325" i="1"/>
  <c r="E1045" i="1"/>
  <c r="G1055" i="1"/>
  <c r="E1055" i="1" s="1"/>
  <c r="J1123" i="1"/>
  <c r="I1139" i="1"/>
  <c r="F1140" i="1"/>
  <c r="G1138" i="1"/>
  <c r="J1138" i="1" s="1"/>
  <c r="I1183" i="1"/>
  <c r="F1184" i="1"/>
  <c r="J1307" i="1"/>
  <c r="J1318" i="1"/>
  <c r="I1342" i="1"/>
  <c r="G1341" i="1"/>
  <c r="E1467" i="1"/>
  <c r="J1467" i="1"/>
  <c r="J1455" i="1"/>
  <c r="E1455" i="1"/>
  <c r="E678" i="1"/>
  <c r="J798" i="1"/>
  <c r="E798" i="1"/>
  <c r="F815" i="1"/>
  <c r="G814" i="1" s="1"/>
  <c r="I814" i="1"/>
  <c r="I864" i="1"/>
  <c r="G863" i="1"/>
  <c r="E863" i="1" s="1"/>
  <c r="I869" i="1"/>
  <c r="G914" i="1"/>
  <c r="J914" i="1" s="1"/>
  <c r="E934" i="1"/>
  <c r="I974" i="1"/>
  <c r="L982" i="1"/>
  <c r="I979" i="1"/>
  <c r="F980" i="1"/>
  <c r="I980" i="1" s="1"/>
  <c r="L1015" i="1"/>
  <c r="J1027" i="1"/>
  <c r="E1027" i="1"/>
  <c r="G1033" i="1"/>
  <c r="E1065" i="1"/>
  <c r="F1178" i="1"/>
  <c r="J1197" i="1"/>
  <c r="E1197" i="1"/>
  <c r="J1293" i="1"/>
  <c r="J1329" i="1"/>
  <c r="E1329" i="1"/>
  <c r="I1336" i="1"/>
  <c r="G1335" i="1"/>
  <c r="E1335" i="1" s="1"/>
  <c r="F1343" i="1"/>
  <c r="F859" i="1"/>
  <c r="I859" i="1" s="1"/>
  <c r="I858" i="1"/>
  <c r="J935" i="1"/>
  <c r="I932" i="1" s="1"/>
  <c r="E935" i="1"/>
  <c r="E955" i="1"/>
  <c r="J955" i="1"/>
  <c r="J958" i="1"/>
  <c r="E958" i="1"/>
  <c r="E732" i="1"/>
  <c r="J732" i="1"/>
  <c r="J785" i="1"/>
  <c r="G857" i="1"/>
  <c r="E857" i="1" s="1"/>
  <c r="G868" i="1"/>
  <c r="E868" i="1" s="1"/>
  <c r="J924" i="1"/>
  <c r="E924" i="1"/>
  <c r="G973" i="1"/>
  <c r="E973" i="1" s="1"/>
  <c r="I990" i="1"/>
  <c r="G989" i="1"/>
  <c r="E989" i="1" s="1"/>
  <c r="E1131" i="1"/>
  <c r="J1131" i="1"/>
  <c r="I1243" i="1"/>
  <c r="G1242" i="1"/>
  <c r="E1242" i="1" s="1"/>
  <c r="J1458" i="1"/>
  <c r="E1458" i="1"/>
  <c r="F1013" i="1"/>
  <c r="L1037" i="1"/>
  <c r="L1070" i="1"/>
  <c r="E1128" i="1"/>
  <c r="G1486" i="1"/>
  <c r="J1486" i="1" s="1"/>
  <c r="I1487" i="1"/>
  <c r="E1502" i="1"/>
  <c r="J1502" i="1"/>
  <c r="J1503" i="1"/>
  <c r="E1503" i="1"/>
  <c r="I1493" i="1"/>
  <c r="G1492" i="1"/>
  <c r="E1493" i="1"/>
  <c r="J1484" i="1"/>
  <c r="I1486" i="1"/>
  <c r="G1485" i="1"/>
  <c r="E1486" i="1"/>
  <c r="E1479" i="1"/>
  <c r="J1479" i="1"/>
  <c r="J1482" i="1"/>
  <c r="E1482" i="1"/>
  <c r="J1475" i="1"/>
  <c r="J1476" i="1"/>
  <c r="E1476" i="1"/>
  <c r="E1471" i="1" s="1"/>
  <c r="J1464" i="1"/>
  <c r="E1464" i="1"/>
  <c r="E1459" i="1" s="1"/>
  <c r="E1457" i="1"/>
  <c r="J1457" i="1"/>
  <c r="J1450" i="1"/>
  <c r="E1450" i="1"/>
  <c r="E1447" i="1" s="1"/>
  <c r="I1431" i="1"/>
  <c r="I1425" i="1"/>
  <c r="G1424" i="1"/>
  <c r="E1425" i="1"/>
  <c r="G1412" i="1"/>
  <c r="G1418" i="1"/>
  <c r="F1420" i="1"/>
  <c r="E1413" i="1"/>
  <c r="J1414" i="1"/>
  <c r="J1415" i="1"/>
  <c r="K1416" i="1" s="1"/>
  <c r="L1416" i="1" s="1"/>
  <c r="J1417" i="1"/>
  <c r="J1404" i="1"/>
  <c r="K1405" i="1" s="1"/>
  <c r="L1405" i="1" s="1"/>
  <c r="G1401" i="1"/>
  <c r="E1401" i="1" s="1"/>
  <c r="G1408" i="1"/>
  <c r="E1409" i="1"/>
  <c r="I1409" i="1"/>
  <c r="J1400" i="1"/>
  <c r="I1397" i="1"/>
  <c r="J1389" i="1"/>
  <c r="G1391" i="1"/>
  <c r="I1392" i="1"/>
  <c r="G1397" i="1"/>
  <c r="E1398" i="1"/>
  <c r="I1398" i="1"/>
  <c r="F1387" i="1"/>
  <c r="G1369" i="1"/>
  <c r="I1370" i="1"/>
  <c r="F1373" i="1"/>
  <c r="E1370" i="1"/>
  <c r="J1371" i="1"/>
  <c r="K1372" i="1" s="1"/>
  <c r="F1359" i="1"/>
  <c r="J1356" i="1"/>
  <c r="I1348" i="1"/>
  <c r="F1349" i="1"/>
  <c r="G1347" i="1"/>
  <c r="G1346" i="1"/>
  <c r="G1352" i="1"/>
  <c r="F1354" i="1"/>
  <c r="J1345" i="1"/>
  <c r="I1347" i="1"/>
  <c r="J1340" i="1"/>
  <c r="J1334" i="1"/>
  <c r="E1323" i="1"/>
  <c r="G1324" i="1"/>
  <c r="E1317" i="1"/>
  <c r="J1315" i="1"/>
  <c r="J1314" i="1"/>
  <c r="L1312" i="1"/>
  <c r="E1313" i="1"/>
  <c r="E1312" i="1" s="1"/>
  <c r="J1310" i="1"/>
  <c r="G1308" i="1"/>
  <c r="E1298" i="1"/>
  <c r="E1296" i="1"/>
  <c r="E1292" i="1"/>
  <c r="E1291" i="1"/>
  <c r="L1290" i="1"/>
  <c r="G1286" i="1"/>
  <c r="E1286" i="1" s="1"/>
  <c r="F1288" i="1"/>
  <c r="J1285" i="1"/>
  <c r="I1283" i="1"/>
  <c r="E1283" i="1"/>
  <c r="G1282" i="1"/>
  <c r="G1275" i="1"/>
  <c r="F1266" i="1"/>
  <c r="F1272" i="1"/>
  <c r="J1263" i="1"/>
  <c r="J1270" i="1"/>
  <c r="F1255" i="1"/>
  <c r="F1261" i="1"/>
  <c r="J1252" i="1"/>
  <c r="G1248" i="1"/>
  <c r="E1248" i="1" s="1"/>
  <c r="F1244" i="1"/>
  <c r="F1250" i="1"/>
  <c r="J1241" i="1"/>
  <c r="G1231" i="1"/>
  <c r="J1231" i="1" s="1"/>
  <c r="E1230" i="1"/>
  <c r="F1233" i="1"/>
  <c r="F1234" i="1" s="1"/>
  <c r="J1223" i="1"/>
  <c r="K1224" i="1" s="1"/>
  <c r="L1224" i="1" s="1"/>
  <c r="E1219" i="1"/>
  <c r="G1220" i="1"/>
  <c r="G1226" i="1"/>
  <c r="F1228" i="1"/>
  <c r="F1222" i="1"/>
  <c r="E1223" i="1"/>
  <c r="E1225" i="1"/>
  <c r="G1209" i="1"/>
  <c r="E1209" i="1" s="1"/>
  <c r="F1211" i="1"/>
  <c r="F1217" i="1"/>
  <c r="J1208" i="1"/>
  <c r="J1209" i="1"/>
  <c r="E1206" i="1"/>
  <c r="I1206" i="1"/>
  <c r="G1205" i="1"/>
  <c r="F1200" i="1"/>
  <c r="J1203" i="1"/>
  <c r="I1205" i="1"/>
  <c r="G1204" i="1"/>
  <c r="G1193" i="1"/>
  <c r="E1193" i="1" s="1"/>
  <c r="E1186" i="1"/>
  <c r="G1187" i="1"/>
  <c r="F1195" i="1"/>
  <c r="F1189" i="1"/>
  <c r="J1192" i="1"/>
  <c r="G1182" i="1"/>
  <c r="G1176" i="1"/>
  <c r="E1164" i="1"/>
  <c r="G1165" i="1"/>
  <c r="J1170" i="1"/>
  <c r="G1155" i="1"/>
  <c r="E1153" i="1"/>
  <c r="E1160" i="1"/>
  <c r="J1160" i="1"/>
  <c r="F1162" i="1"/>
  <c r="J1159" i="1"/>
  <c r="I1161" i="1"/>
  <c r="L1147" i="1"/>
  <c r="J1145" i="1"/>
  <c r="J1144" i="1"/>
  <c r="E1141" i="1"/>
  <c r="J1142" i="1"/>
  <c r="E1149" i="1"/>
  <c r="J1149" i="1"/>
  <c r="F1151" i="1"/>
  <c r="J1148" i="1"/>
  <c r="I1150" i="1"/>
  <c r="E1137" i="1"/>
  <c r="E1117" i="1"/>
  <c r="E1115" i="1"/>
  <c r="G1116" i="1"/>
  <c r="J1111" i="1"/>
  <c r="E1110" i="1"/>
  <c r="G1105" i="1"/>
  <c r="E1105" i="1" s="1"/>
  <c r="E1101" i="1"/>
  <c r="J1098" i="1"/>
  <c r="J1104" i="1"/>
  <c r="E1100" i="1"/>
  <c r="G1094" i="1"/>
  <c r="E1094" i="1" s="1"/>
  <c r="E1090" i="1"/>
  <c r="F1096" i="1"/>
  <c r="J1087" i="1"/>
  <c r="J1093" i="1"/>
  <c r="E1089" i="1"/>
  <c r="L1081" i="1"/>
  <c r="E1078" i="1"/>
  <c r="J1079" i="1"/>
  <c r="E1073" i="1"/>
  <c r="E1071" i="1"/>
  <c r="G1072" i="1"/>
  <c r="J1068" i="1"/>
  <c r="G1066" i="1"/>
  <c r="E1067" i="1"/>
  <c r="L1059" i="1"/>
  <c r="J1054" i="1"/>
  <c r="E1056" i="1"/>
  <c r="J1057" i="1"/>
  <c r="E1062" i="1"/>
  <c r="J1049" i="1"/>
  <c r="J1050" i="1"/>
  <c r="L1048" i="1"/>
  <c r="G1051" i="1"/>
  <c r="E1052" i="1"/>
  <c r="I1052" i="1"/>
  <c r="G1039" i="1"/>
  <c r="E1039" i="1" s="1"/>
  <c r="J1035" i="1"/>
  <c r="E1034" i="1"/>
  <c r="F1041" i="1"/>
  <c r="E1036" i="1"/>
  <c r="J1038" i="1"/>
  <c r="G1028" i="1"/>
  <c r="G1022" i="1"/>
  <c r="E1022" i="1" s="1"/>
  <c r="J1021" i="1"/>
  <c r="G1018" i="1"/>
  <c r="E1019" i="1"/>
  <c r="E1016" i="1"/>
  <c r="J1010" i="1"/>
  <c r="J1005" i="1"/>
  <c r="J1006" i="1"/>
  <c r="G1000" i="1"/>
  <c r="G1001" i="1"/>
  <c r="J1001" i="1" s="1"/>
  <c r="G1007" i="1"/>
  <c r="E1008" i="1"/>
  <c r="I1008" i="1"/>
  <c r="E994" i="1"/>
  <c r="G995" i="1"/>
  <c r="F991" i="1"/>
  <c r="F992" i="1" s="1"/>
  <c r="J988" i="1"/>
  <c r="F997" i="1"/>
  <c r="J983" i="1"/>
  <c r="J980" i="1"/>
  <c r="G978" i="1"/>
  <c r="I986" i="1"/>
  <c r="G985" i="1"/>
  <c r="E986" i="1"/>
  <c r="J972" i="1"/>
  <c r="E965" i="1"/>
  <c r="G974" i="1"/>
  <c r="E975" i="1"/>
  <c r="I975" i="1"/>
  <c r="J966" i="1"/>
  <c r="J967" i="1"/>
  <c r="J968" i="1"/>
  <c r="J969" i="1"/>
  <c r="F964" i="1"/>
  <c r="J961" i="1"/>
  <c r="G951" i="1"/>
  <c r="E951" i="1" s="1"/>
  <c r="F953" i="1"/>
  <c r="J950" i="1"/>
  <c r="G940" i="1"/>
  <c r="E940" i="1" s="1"/>
  <c r="F942" i="1"/>
  <c r="J939" i="1"/>
  <c r="G929" i="1"/>
  <c r="E929" i="1" s="1"/>
  <c r="E926" i="1"/>
  <c r="E925" i="1"/>
  <c r="E922" i="1"/>
  <c r="F931" i="1"/>
  <c r="J928" i="1"/>
  <c r="G918" i="1"/>
  <c r="E918" i="1" s="1"/>
  <c r="E912" i="1"/>
  <c r="F920" i="1"/>
  <c r="J917" i="1"/>
  <c r="F904" i="1"/>
  <c r="F909" i="1"/>
  <c r="J900" i="1"/>
  <c r="J901" i="1"/>
  <c r="J902" i="1"/>
  <c r="J906" i="1"/>
  <c r="G890" i="1"/>
  <c r="E890" i="1" s="1"/>
  <c r="J889" i="1"/>
  <c r="G891" i="1"/>
  <c r="I892" i="1"/>
  <c r="F893" i="1"/>
  <c r="F898" i="1"/>
  <c r="J895" i="1"/>
  <c r="G885" i="1"/>
  <c r="E885" i="1" s="1"/>
  <c r="G879" i="1"/>
  <c r="E879" i="1" s="1"/>
  <c r="G880" i="1"/>
  <c r="I881" i="1"/>
  <c r="F882" i="1"/>
  <c r="J878" i="1"/>
  <c r="I880" i="1"/>
  <c r="F887" i="1"/>
  <c r="J884" i="1"/>
  <c r="J867" i="1"/>
  <c r="G869" i="1"/>
  <c r="I870" i="1"/>
  <c r="F871" i="1"/>
  <c r="F876" i="1"/>
  <c r="J873" i="1"/>
  <c r="J856" i="1"/>
  <c r="F865" i="1"/>
  <c r="J862" i="1"/>
  <c r="J845" i="1"/>
  <c r="G847" i="1"/>
  <c r="I848" i="1"/>
  <c r="F849" i="1"/>
  <c r="F854" i="1"/>
  <c r="J851" i="1"/>
  <c r="G841" i="1"/>
  <c r="E841" i="1" s="1"/>
  <c r="J834" i="1"/>
  <c r="G836" i="1"/>
  <c r="I837" i="1"/>
  <c r="F838" i="1"/>
  <c r="F843" i="1"/>
  <c r="J840" i="1"/>
  <c r="G830" i="1"/>
  <c r="E830" i="1" s="1"/>
  <c r="G825" i="1"/>
  <c r="I826" i="1"/>
  <c r="F827" i="1"/>
  <c r="J823" i="1"/>
  <c r="I825" i="1"/>
  <c r="F832" i="1"/>
  <c r="J829" i="1"/>
  <c r="G819" i="1"/>
  <c r="E819" i="1" s="1"/>
  <c r="J812" i="1"/>
  <c r="J813" i="1"/>
  <c r="F821" i="1"/>
  <c r="J818" i="1"/>
  <c r="E810" i="1"/>
  <c r="E801" i="1"/>
  <c r="J807" i="1"/>
  <c r="J808" i="1"/>
  <c r="J790" i="1"/>
  <c r="J791" i="1"/>
  <c r="J792" i="1"/>
  <c r="J793" i="1"/>
  <c r="J787" i="1"/>
  <c r="E778" i="1"/>
  <c r="J779" i="1"/>
  <c r="J780" i="1"/>
  <c r="J781" i="1"/>
  <c r="J782" i="1"/>
  <c r="E767" i="1"/>
  <c r="J768" i="1"/>
  <c r="J769" i="1"/>
  <c r="J770" i="1"/>
  <c r="J771" i="1"/>
  <c r="J765" i="1"/>
  <c r="E756" i="1"/>
  <c r="J757" i="1"/>
  <c r="J758" i="1"/>
  <c r="J759" i="1"/>
  <c r="J760" i="1"/>
  <c r="J754" i="1"/>
  <c r="E751" i="1"/>
  <c r="E748" i="1"/>
  <c r="J748" i="1"/>
  <c r="E749" i="1"/>
  <c r="E741" i="1"/>
  <c r="I741" i="1" s="1"/>
  <c r="E736" i="1"/>
  <c r="E733" i="1"/>
  <c r="J733" i="1"/>
  <c r="I734" i="1"/>
  <c r="J731" i="1"/>
  <c r="E734" i="1"/>
  <c r="J728" i="1"/>
  <c r="E722" i="1"/>
  <c r="J722" i="1"/>
  <c r="I723" i="1"/>
  <c r="J721" i="1"/>
  <c r="E723" i="1"/>
  <c r="J716" i="1"/>
  <c r="J715" i="1"/>
  <c r="E709" i="1"/>
  <c r="G710" i="1"/>
  <c r="F712" i="1"/>
  <c r="G699" i="1"/>
  <c r="I700" i="1"/>
  <c r="G700" i="1"/>
  <c r="I701" i="1"/>
  <c r="J704" i="1"/>
  <c r="J705" i="1"/>
  <c r="J706" i="1"/>
  <c r="E701" i="1"/>
  <c r="J695" i="1"/>
  <c r="E692" i="1"/>
  <c r="J694" i="1"/>
  <c r="J693" i="1"/>
  <c r="J687" i="1"/>
  <c r="E681" i="1"/>
  <c r="E679" i="1"/>
  <c r="J682" i="1"/>
  <c r="J683" i="1"/>
  <c r="J684" i="1"/>
  <c r="E671" i="1"/>
  <c r="I671" i="1" s="1"/>
  <c r="E611" i="1"/>
  <c r="E621" i="1"/>
  <c r="J612" i="1"/>
  <c r="J613" i="1"/>
  <c r="J614" i="1"/>
  <c r="J617" i="1"/>
  <c r="J618" i="1"/>
  <c r="J619" i="1"/>
  <c r="J622" i="1"/>
  <c r="J623" i="1"/>
  <c r="J624" i="1"/>
  <c r="J627" i="1"/>
  <c r="J628" i="1"/>
  <c r="J629" i="1"/>
  <c r="J632" i="1"/>
  <c r="J633" i="1"/>
  <c r="E603" i="1"/>
  <c r="E597" i="1"/>
  <c r="E602" i="1"/>
  <c r="I641" i="1"/>
  <c r="E653" i="1"/>
  <c r="E658" i="1"/>
  <c r="E575" i="1"/>
  <c r="E594" i="1"/>
  <c r="E591" i="1" s="1"/>
  <c r="E639" i="1"/>
  <c r="E644" i="1"/>
  <c r="E649" i="1"/>
  <c r="E664" i="1"/>
  <c r="E669" i="1"/>
  <c r="E599" i="1"/>
  <c r="J634" i="1"/>
  <c r="E642" i="1"/>
  <c r="E648" i="1"/>
  <c r="E654" i="1"/>
  <c r="E662" i="1"/>
  <c r="E667" i="1"/>
  <c r="E570" i="1"/>
  <c r="E580" i="1"/>
  <c r="J571" i="1"/>
  <c r="J572" i="1"/>
  <c r="J573" i="1"/>
  <c r="J576" i="1"/>
  <c r="J577" i="1"/>
  <c r="J578" i="1"/>
  <c r="J581" i="1"/>
  <c r="J582" i="1"/>
  <c r="J583" i="1"/>
  <c r="E663" i="1"/>
  <c r="I661" i="1"/>
  <c r="I656" i="1"/>
  <c r="I651" i="1"/>
  <c r="I646" i="1"/>
  <c r="E637" i="1"/>
  <c r="E638" i="1"/>
  <c r="I636" i="1"/>
  <c r="E631" i="1"/>
  <c r="E606" i="1"/>
  <c r="J607" i="1"/>
  <c r="J608" i="1"/>
  <c r="J609" i="1"/>
  <c r="I601" i="1"/>
  <c r="I596" i="1"/>
  <c r="J593" i="1"/>
  <c r="I591" i="1" s="1"/>
  <c r="J592" i="1"/>
  <c r="E585" i="1"/>
  <c r="J586" i="1"/>
  <c r="J587" i="1"/>
  <c r="J588" i="1"/>
  <c r="J568" i="1"/>
  <c r="I565" i="1" s="1"/>
  <c r="E561" i="1"/>
  <c r="E560" i="1" s="1"/>
  <c r="J562" i="1"/>
  <c r="J563" i="1"/>
  <c r="F556" i="1"/>
  <c r="I556" i="1" s="1"/>
  <c r="J559" i="1"/>
  <c r="I559" i="1"/>
  <c r="E559" i="1"/>
  <c r="I558" i="1"/>
  <c r="G558" i="1"/>
  <c r="J558" i="1" s="1"/>
  <c r="I557" i="1"/>
  <c r="G557" i="1"/>
  <c r="J557" i="1" s="1"/>
  <c r="G556" i="1"/>
  <c r="J556" i="1" s="1"/>
  <c r="L555" i="1"/>
  <c r="J554" i="1"/>
  <c r="I554" i="1"/>
  <c r="E554" i="1"/>
  <c r="I553" i="1"/>
  <c r="G553" i="1"/>
  <c r="J553" i="1" s="1"/>
  <c r="I552" i="1"/>
  <c r="G552" i="1"/>
  <c r="J552" i="1" s="1"/>
  <c r="I551" i="1"/>
  <c r="G551" i="1"/>
  <c r="J551" i="1" s="1"/>
  <c r="I550" i="1"/>
  <c r="G550" i="1"/>
  <c r="J550" i="1" s="1"/>
  <c r="L549" i="1"/>
  <c r="E548" i="1"/>
  <c r="I548" i="1"/>
  <c r="J548" i="1"/>
  <c r="G544" i="1"/>
  <c r="E544" i="1" s="1"/>
  <c r="I547" i="1"/>
  <c r="E547" i="1"/>
  <c r="I546" i="1"/>
  <c r="G546" i="1"/>
  <c r="J546" i="1" s="1"/>
  <c r="I545" i="1"/>
  <c r="G545" i="1"/>
  <c r="J545" i="1" s="1"/>
  <c r="I544" i="1"/>
  <c r="J542" i="1"/>
  <c r="K543" i="1" s="1"/>
  <c r="I542" i="1"/>
  <c r="E542" i="1"/>
  <c r="I541" i="1"/>
  <c r="G541" i="1"/>
  <c r="E541" i="1" s="1"/>
  <c r="I540" i="1"/>
  <c r="G540" i="1"/>
  <c r="E540" i="1" s="1"/>
  <c r="I539" i="1"/>
  <c r="G539" i="1"/>
  <c r="E539" i="1" s="1"/>
  <c r="I538" i="1"/>
  <c r="G538" i="1"/>
  <c r="E538" i="1" s="1"/>
  <c r="L537" i="1"/>
  <c r="E536" i="1"/>
  <c r="G532" i="1"/>
  <c r="J532" i="1" s="1"/>
  <c r="I536" i="1"/>
  <c r="J536" i="1"/>
  <c r="I535" i="1"/>
  <c r="G535" i="1"/>
  <c r="J535" i="1" s="1"/>
  <c r="I534" i="1"/>
  <c r="G534" i="1"/>
  <c r="E534" i="1" s="1"/>
  <c r="G533" i="1"/>
  <c r="J533" i="1" s="1"/>
  <c r="I532" i="1"/>
  <c r="L531" i="1"/>
  <c r="G526" i="1"/>
  <c r="E526" i="1" s="1"/>
  <c r="I530" i="1"/>
  <c r="G530" i="1"/>
  <c r="E530" i="1" s="1"/>
  <c r="I529" i="1"/>
  <c r="G529" i="1"/>
  <c r="E529" i="1" s="1"/>
  <c r="I528" i="1"/>
  <c r="G528" i="1"/>
  <c r="E528" i="1" s="1"/>
  <c r="I527" i="1"/>
  <c r="G527" i="1"/>
  <c r="E527" i="1" s="1"/>
  <c r="I526" i="1"/>
  <c r="L525" i="1"/>
  <c r="I524" i="1"/>
  <c r="G524" i="1"/>
  <c r="J524" i="1" s="1"/>
  <c r="I523" i="1"/>
  <c r="G523" i="1"/>
  <c r="J523" i="1" s="1"/>
  <c r="I522" i="1"/>
  <c r="G522" i="1"/>
  <c r="J522" i="1" s="1"/>
  <c r="I521" i="1"/>
  <c r="G521" i="1"/>
  <c r="J521" i="1" s="1"/>
  <c r="I520" i="1"/>
  <c r="G520" i="1"/>
  <c r="J520" i="1" s="1"/>
  <c r="L519" i="1"/>
  <c r="E1592" i="1" l="1"/>
  <c r="I1592" i="1" s="1"/>
  <c r="G1498" i="1"/>
  <c r="E1498" i="1" s="1"/>
  <c r="G1499" i="1"/>
  <c r="J1499" i="1" s="1"/>
  <c r="K1500" i="1" s="1"/>
  <c r="L1500" i="1" s="1"/>
  <c r="I1524" i="1"/>
  <c r="E1598" i="1"/>
  <c r="I1598" i="1" s="1"/>
  <c r="E565" i="1"/>
  <c r="J962" i="1"/>
  <c r="I621" i="1"/>
  <c r="I1459" i="1"/>
  <c r="E1053" i="1"/>
  <c r="I762" i="1"/>
  <c r="J824" i="1"/>
  <c r="J1396" i="1"/>
  <c r="J989" i="1"/>
  <c r="J1011" i="1"/>
  <c r="E1239" i="1"/>
  <c r="G1238" i="1"/>
  <c r="J1238" i="1" s="1"/>
  <c r="J1253" i="1"/>
  <c r="I1301" i="1"/>
  <c r="E1497" i="1"/>
  <c r="J1390" i="1"/>
  <c r="G1337" i="1"/>
  <c r="E1337" i="1" s="1"/>
  <c r="J1326" i="1"/>
  <c r="E1086" i="1"/>
  <c r="J1088" i="1"/>
  <c r="E1077" i="1"/>
  <c r="E1075" i="1" s="1"/>
  <c r="I1075" i="1" s="1"/>
  <c r="J907" i="1"/>
  <c r="I773" i="1"/>
  <c r="E1198" i="1"/>
  <c r="E1376" i="1"/>
  <c r="E1154" i="1"/>
  <c r="J1237" i="1"/>
  <c r="I736" i="1"/>
  <c r="I954" i="1"/>
  <c r="I725" i="1"/>
  <c r="J835" i="1"/>
  <c r="I1471" i="1"/>
  <c r="E980" i="1"/>
  <c r="E1042" i="1"/>
  <c r="E725" i="1"/>
  <c r="I714" i="1"/>
  <c r="G1375" i="1"/>
  <c r="I965" i="1"/>
  <c r="E954" i="1"/>
  <c r="E1604" i="1"/>
  <c r="I1604" i="1" s="1"/>
  <c r="I1557" i="1"/>
  <c r="I1535" i="1"/>
  <c r="E1465" i="1"/>
  <c r="I1465" i="1" s="1"/>
  <c r="J1444" i="1"/>
  <c r="I1441" i="1" s="1"/>
  <c r="E1444" i="1"/>
  <c r="E1441" i="1" s="1"/>
  <c r="J1368" i="1"/>
  <c r="G1338" i="1"/>
  <c r="F1340" i="1" s="1"/>
  <c r="I1340" i="1" s="1"/>
  <c r="J1327" i="1"/>
  <c r="K1328" i="1" s="1"/>
  <c r="L1328" i="1" s="1"/>
  <c r="E1301" i="1"/>
  <c r="G1276" i="1"/>
  <c r="J1276" i="1" s="1"/>
  <c r="J1264" i="1"/>
  <c r="J1044" i="1"/>
  <c r="J984" i="1"/>
  <c r="J973" i="1"/>
  <c r="J951" i="1"/>
  <c r="J940" i="1"/>
  <c r="J896" i="1"/>
  <c r="J846" i="1"/>
  <c r="F816" i="1"/>
  <c r="G816" i="1" s="1"/>
  <c r="J1571" i="1"/>
  <c r="I1568" i="1" s="1"/>
  <c r="E1571" i="1"/>
  <c r="E1568" i="1" s="1"/>
  <c r="G858" i="1"/>
  <c r="J858" i="1" s="1"/>
  <c r="J868" i="1"/>
  <c r="I1317" i="1"/>
  <c r="E1453" i="1"/>
  <c r="I1453" i="1" s="1"/>
  <c r="J1374" i="1"/>
  <c r="J1022" i="1"/>
  <c r="E656" i="1"/>
  <c r="J809" i="1"/>
  <c r="I806" i="1" s="1"/>
  <c r="E806" i="1"/>
  <c r="I815" i="1"/>
  <c r="J874" i="1"/>
  <c r="E1097" i="1"/>
  <c r="J1171" i="1"/>
  <c r="E675" i="1"/>
  <c r="E795" i="1"/>
  <c r="E1130" i="1"/>
  <c r="E932" i="1"/>
  <c r="E1610" i="1"/>
  <c r="J1583" i="1"/>
  <c r="E1583" i="1"/>
  <c r="E1580" i="1" s="1"/>
  <c r="J1577" i="1"/>
  <c r="I1574" i="1" s="1"/>
  <c r="E1577" i="1"/>
  <c r="E1574" i="1" s="1"/>
  <c r="J1533" i="1"/>
  <c r="I1530" i="1" s="1"/>
  <c r="E1533" i="1"/>
  <c r="E1530" i="1" s="1"/>
  <c r="I1119" i="1"/>
  <c r="L671" i="1"/>
  <c r="E601" i="1"/>
  <c r="J819" i="1"/>
  <c r="J857" i="1"/>
  <c r="J1099" i="1"/>
  <c r="I1097" i="1" s="1"/>
  <c r="J1215" i="1"/>
  <c r="E1231" i="1"/>
  <c r="J1242" i="1"/>
  <c r="J1335" i="1"/>
  <c r="J1363" i="1"/>
  <c r="J1385" i="1"/>
  <c r="J1407" i="1"/>
  <c r="E1281" i="1"/>
  <c r="E943" i="1"/>
  <c r="I943" i="1" s="1"/>
  <c r="J1498" i="1"/>
  <c r="I1495" i="1" s="1"/>
  <c r="G1084" i="1"/>
  <c r="E1085" i="1"/>
  <c r="L543" i="1"/>
  <c r="I751" i="1"/>
  <c r="I784" i="1"/>
  <c r="J852" i="1"/>
  <c r="G979" i="1"/>
  <c r="J979" i="1" s="1"/>
  <c r="J1259" i="1"/>
  <c r="J1357" i="1"/>
  <c r="E1328" i="1"/>
  <c r="I1328" i="1" s="1"/>
  <c r="J1379" i="1"/>
  <c r="E1379" i="1"/>
  <c r="E1295" i="1"/>
  <c r="I1295" i="1" s="1"/>
  <c r="J1517" i="1"/>
  <c r="I1514" i="1" s="1"/>
  <c r="E1517" i="1"/>
  <c r="J1518" i="1"/>
  <c r="E1518" i="1"/>
  <c r="J1513" i="1"/>
  <c r="E1513" i="1"/>
  <c r="J1512" i="1"/>
  <c r="E1512" i="1"/>
  <c r="J688" i="1"/>
  <c r="E688" i="1"/>
  <c r="G1381" i="1"/>
  <c r="I1382" i="1"/>
  <c r="G1382" i="1"/>
  <c r="E646" i="1"/>
  <c r="I730" i="1"/>
  <c r="E914" i="1"/>
  <c r="E910" i="1" s="1"/>
  <c r="E1108" i="1"/>
  <c r="I1108" i="1" s="1"/>
  <c r="J1286" i="1"/>
  <c r="I690" i="1"/>
  <c r="G689" i="1"/>
  <c r="E690" i="1"/>
  <c r="G803" i="1"/>
  <c r="I804" i="1"/>
  <c r="F805" i="1"/>
  <c r="J1127" i="1"/>
  <c r="I1125" i="1" s="1"/>
  <c r="E1127" i="1"/>
  <c r="E1125" i="1" s="1"/>
  <c r="E641" i="1"/>
  <c r="I626" i="1"/>
  <c r="I692" i="1"/>
  <c r="I719" i="1"/>
  <c r="E730" i="1"/>
  <c r="F860" i="1"/>
  <c r="G859" i="1" s="1"/>
  <c r="G991" i="1"/>
  <c r="J991" i="1" s="1"/>
  <c r="I992" i="1"/>
  <c r="G992" i="1"/>
  <c r="G1233" i="1"/>
  <c r="J1233" i="1" s="1"/>
  <c r="I1234" i="1"/>
  <c r="G1234" i="1"/>
  <c r="E1500" i="1"/>
  <c r="E1343" i="1"/>
  <c r="I1343" i="1"/>
  <c r="G1342" i="1"/>
  <c r="G1139" i="1"/>
  <c r="I1140" i="1"/>
  <c r="E1140" i="1"/>
  <c r="E1061" i="1"/>
  <c r="E1059" i="1" s="1"/>
  <c r="J1061" i="1"/>
  <c r="I1157" i="1"/>
  <c r="G1157" i="1"/>
  <c r="G1156" i="1"/>
  <c r="I580" i="1"/>
  <c r="I616" i="1"/>
  <c r="E719" i="1"/>
  <c r="I745" i="1"/>
  <c r="E802" i="1"/>
  <c r="J863" i="1"/>
  <c r="J885" i="1"/>
  <c r="J879" i="1"/>
  <c r="J1055" i="1"/>
  <c r="I1053" i="1" s="1"/>
  <c r="E1138" i="1"/>
  <c r="J1248" i="1"/>
  <c r="I1312" i="1"/>
  <c r="E1336" i="1"/>
  <c r="E1477" i="1"/>
  <c r="I1477" i="1" s="1"/>
  <c r="I1500" i="1"/>
  <c r="F1014" i="1"/>
  <c r="I1013" i="1"/>
  <c r="G1012" i="1"/>
  <c r="G1177" i="1"/>
  <c r="F1179" i="1"/>
  <c r="I1178" i="1"/>
  <c r="E1033" i="1"/>
  <c r="E1031" i="1" s="1"/>
  <c r="J1033" i="1"/>
  <c r="I795" i="1"/>
  <c r="E1341" i="1"/>
  <c r="J1341" i="1"/>
  <c r="E1184" i="1"/>
  <c r="G1183" i="1"/>
  <c r="I1184" i="1"/>
  <c r="G1029" i="1"/>
  <c r="I1030" i="1"/>
  <c r="E1030" i="1"/>
  <c r="J1380" i="1"/>
  <c r="E1380" i="1"/>
  <c r="J1492" i="1"/>
  <c r="I1489" i="1" s="1"/>
  <c r="E1492" i="1"/>
  <c r="E1489" i="1" s="1"/>
  <c r="J1485" i="1"/>
  <c r="E1485" i="1"/>
  <c r="E1483" i="1" s="1"/>
  <c r="I1447" i="1"/>
  <c r="J1424" i="1"/>
  <c r="I1421" i="1" s="1"/>
  <c r="E1424" i="1"/>
  <c r="E1421" i="1" s="1"/>
  <c r="E1412" i="1"/>
  <c r="E1410" i="1" s="1"/>
  <c r="J1412" i="1"/>
  <c r="E1418" i="1"/>
  <c r="J1418" i="1"/>
  <c r="G1419" i="1"/>
  <c r="I1420" i="1"/>
  <c r="E1420" i="1"/>
  <c r="J1401" i="1"/>
  <c r="J1408" i="1"/>
  <c r="E1408" i="1"/>
  <c r="E1405" i="1" s="1"/>
  <c r="I1403" i="1"/>
  <c r="G1402" i="1"/>
  <c r="E1403" i="1"/>
  <c r="I1393" i="1"/>
  <c r="G1393" i="1"/>
  <c r="G1392" i="1"/>
  <c r="J1397" i="1"/>
  <c r="E1397" i="1"/>
  <c r="J1391" i="1"/>
  <c r="E1391" i="1"/>
  <c r="I1387" i="1"/>
  <c r="G1386" i="1"/>
  <c r="E1387" i="1"/>
  <c r="J1369" i="1"/>
  <c r="E1369" i="1"/>
  <c r="E1366" i="1" s="1"/>
  <c r="E1373" i="1"/>
  <c r="I1373" i="1"/>
  <c r="L1372" i="1" s="1"/>
  <c r="I1365" i="1"/>
  <c r="G1364" i="1"/>
  <c r="E1365" i="1"/>
  <c r="I1359" i="1"/>
  <c r="G1358" i="1"/>
  <c r="J1347" i="1"/>
  <c r="E1347" i="1"/>
  <c r="G1353" i="1"/>
  <c r="I1354" i="1"/>
  <c r="E1354" i="1"/>
  <c r="G1349" i="1"/>
  <c r="G1348" i="1"/>
  <c r="I1349" i="1"/>
  <c r="E1352" i="1"/>
  <c r="J1352" i="1"/>
  <c r="E1346" i="1"/>
  <c r="J1346" i="1"/>
  <c r="J1324" i="1"/>
  <c r="E1324" i="1"/>
  <c r="E1322" i="1" s="1"/>
  <c r="E1308" i="1"/>
  <c r="E1306" i="1" s="1"/>
  <c r="J1308" i="1"/>
  <c r="E1290" i="1"/>
  <c r="I1290" i="1" s="1"/>
  <c r="I1288" i="1"/>
  <c r="E1288" i="1"/>
  <c r="G1287" i="1"/>
  <c r="J1282" i="1"/>
  <c r="E1282" i="1"/>
  <c r="E1275" i="1"/>
  <c r="J1275" i="1"/>
  <c r="I1278" i="1"/>
  <c r="G1277" i="1"/>
  <c r="E1278" i="1"/>
  <c r="I1272" i="1"/>
  <c r="G1271" i="1"/>
  <c r="E1272" i="1"/>
  <c r="I1266" i="1"/>
  <c r="F1267" i="1"/>
  <c r="G1265" i="1"/>
  <c r="I1261" i="1"/>
  <c r="G1260" i="1"/>
  <c r="E1261" i="1"/>
  <c r="I1255" i="1"/>
  <c r="F1256" i="1"/>
  <c r="G1254" i="1"/>
  <c r="I1250" i="1"/>
  <c r="G1249" i="1"/>
  <c r="E1250" i="1"/>
  <c r="I1244" i="1"/>
  <c r="F1245" i="1"/>
  <c r="G1243" i="1"/>
  <c r="G1232" i="1"/>
  <c r="I1233" i="1"/>
  <c r="J1220" i="1"/>
  <c r="E1220" i="1"/>
  <c r="G1227" i="1"/>
  <c r="I1228" i="1"/>
  <c r="E1228" i="1"/>
  <c r="E1226" i="1"/>
  <c r="J1226" i="1"/>
  <c r="G1221" i="1"/>
  <c r="E1222" i="1"/>
  <c r="I1222" i="1"/>
  <c r="I1217" i="1"/>
  <c r="G1216" i="1"/>
  <c r="E1217" i="1"/>
  <c r="I1211" i="1"/>
  <c r="G1210" i="1"/>
  <c r="F1201" i="1"/>
  <c r="I1200" i="1"/>
  <c r="G1199" i="1"/>
  <c r="J1205" i="1"/>
  <c r="E1205" i="1"/>
  <c r="E1204" i="1"/>
  <c r="J1204" i="1"/>
  <c r="J1193" i="1"/>
  <c r="J1187" i="1"/>
  <c r="E1187" i="1"/>
  <c r="F1190" i="1"/>
  <c r="G1188" i="1"/>
  <c r="I1189" i="1"/>
  <c r="I1195" i="1"/>
  <c r="G1194" i="1"/>
  <c r="E1195" i="1"/>
  <c r="J1182" i="1"/>
  <c r="E1182" i="1"/>
  <c r="J1176" i="1"/>
  <c r="E1176" i="1"/>
  <c r="J1165" i="1"/>
  <c r="E1165" i="1"/>
  <c r="F1168" i="1"/>
  <c r="G1166" i="1"/>
  <c r="I1167" i="1"/>
  <c r="I1173" i="1"/>
  <c r="G1172" i="1"/>
  <c r="E1173" i="1"/>
  <c r="J1155" i="1"/>
  <c r="I1152" i="1" s="1"/>
  <c r="E1155" i="1"/>
  <c r="G1161" i="1"/>
  <c r="E1162" i="1"/>
  <c r="I1162" i="1"/>
  <c r="I1141" i="1"/>
  <c r="I1151" i="1"/>
  <c r="E1151" i="1"/>
  <c r="G1150" i="1"/>
  <c r="J1116" i="1"/>
  <c r="E1116" i="1"/>
  <c r="E1114" i="1" s="1"/>
  <c r="J1105" i="1"/>
  <c r="I1107" i="1"/>
  <c r="G1106" i="1"/>
  <c r="E1107" i="1"/>
  <c r="J1094" i="1"/>
  <c r="G1095" i="1"/>
  <c r="I1096" i="1"/>
  <c r="E1096" i="1"/>
  <c r="J1072" i="1"/>
  <c r="E1072" i="1"/>
  <c r="E1070" i="1" s="1"/>
  <c r="J1066" i="1"/>
  <c r="E1066" i="1"/>
  <c r="E1064" i="1" s="1"/>
  <c r="J1051" i="1"/>
  <c r="E1051" i="1"/>
  <c r="E1048" i="1" s="1"/>
  <c r="J1039" i="1"/>
  <c r="I1041" i="1"/>
  <c r="G1040" i="1"/>
  <c r="E1041" i="1"/>
  <c r="E1028" i="1"/>
  <c r="J1028" i="1"/>
  <c r="I1024" i="1"/>
  <c r="F1025" i="1"/>
  <c r="G1025" i="1" s="1"/>
  <c r="J1025" i="1" s="1"/>
  <c r="K1026" i="1" s="1"/>
  <c r="L1026" i="1" s="1"/>
  <c r="G1023" i="1"/>
  <c r="J1018" i="1"/>
  <c r="E1018" i="1"/>
  <c r="E1015" i="1" s="1"/>
  <c r="E1001" i="1"/>
  <c r="E1000" i="1"/>
  <c r="J1000" i="1"/>
  <c r="J1007" i="1"/>
  <c r="I1004" i="1" s="1"/>
  <c r="E1007" i="1"/>
  <c r="E1004" i="1" s="1"/>
  <c r="I1003" i="1"/>
  <c r="G1003" i="1"/>
  <c r="G1002" i="1"/>
  <c r="J995" i="1"/>
  <c r="E995" i="1"/>
  <c r="I991" i="1"/>
  <c r="G990" i="1"/>
  <c r="I997" i="1"/>
  <c r="G996" i="1"/>
  <c r="E997" i="1"/>
  <c r="E978" i="1"/>
  <c r="J978" i="1"/>
  <c r="J985" i="1"/>
  <c r="E985" i="1"/>
  <c r="E982" i="1" s="1"/>
  <c r="J974" i="1"/>
  <c r="E974" i="1"/>
  <c r="E971" i="1" s="1"/>
  <c r="I964" i="1"/>
  <c r="G963" i="1"/>
  <c r="E964" i="1"/>
  <c r="I953" i="1"/>
  <c r="G952" i="1"/>
  <c r="E953" i="1"/>
  <c r="I942" i="1"/>
  <c r="G941" i="1"/>
  <c r="E942" i="1"/>
  <c r="J929" i="1"/>
  <c r="E921" i="1"/>
  <c r="I921" i="1" s="1"/>
  <c r="I931" i="1"/>
  <c r="G930" i="1"/>
  <c r="E931" i="1"/>
  <c r="J918" i="1"/>
  <c r="I920" i="1"/>
  <c r="G919" i="1"/>
  <c r="E920" i="1"/>
  <c r="I909" i="1"/>
  <c r="G908" i="1"/>
  <c r="E909" i="1"/>
  <c r="I904" i="1"/>
  <c r="G903" i="1"/>
  <c r="E904" i="1"/>
  <c r="J890" i="1"/>
  <c r="J891" i="1"/>
  <c r="E891" i="1"/>
  <c r="I898" i="1"/>
  <c r="G897" i="1"/>
  <c r="E898" i="1"/>
  <c r="I893" i="1"/>
  <c r="G892" i="1"/>
  <c r="I882" i="1"/>
  <c r="G882" i="1"/>
  <c r="G881" i="1"/>
  <c r="J880" i="1"/>
  <c r="E880" i="1"/>
  <c r="I887" i="1"/>
  <c r="G886" i="1"/>
  <c r="E887" i="1"/>
  <c r="I876" i="1"/>
  <c r="G875" i="1"/>
  <c r="E876" i="1"/>
  <c r="I871" i="1"/>
  <c r="G871" i="1"/>
  <c r="G870" i="1"/>
  <c r="J869" i="1"/>
  <c r="E869" i="1"/>
  <c r="I865" i="1"/>
  <c r="G864" i="1"/>
  <c r="E865" i="1"/>
  <c r="J847" i="1"/>
  <c r="E847" i="1"/>
  <c r="I854" i="1"/>
  <c r="G853" i="1"/>
  <c r="E854" i="1"/>
  <c r="I849" i="1"/>
  <c r="G849" i="1"/>
  <c r="G848" i="1"/>
  <c r="J841" i="1"/>
  <c r="I843" i="1"/>
  <c r="G842" i="1"/>
  <c r="E843" i="1"/>
  <c r="I838" i="1"/>
  <c r="G838" i="1"/>
  <c r="G837" i="1"/>
  <c r="J836" i="1"/>
  <c r="E836" i="1"/>
  <c r="J830" i="1"/>
  <c r="I827" i="1"/>
  <c r="G827" i="1"/>
  <c r="G826" i="1"/>
  <c r="J825" i="1"/>
  <c r="E825" i="1"/>
  <c r="I832" i="1"/>
  <c r="G831" i="1"/>
  <c r="E832" i="1"/>
  <c r="J814" i="1"/>
  <c r="I811" i="1" s="1"/>
  <c r="E814" i="1"/>
  <c r="I821" i="1"/>
  <c r="G820" i="1"/>
  <c r="E821" i="1"/>
  <c r="I789" i="1"/>
  <c r="I778" i="1"/>
  <c r="I767" i="1"/>
  <c r="I756" i="1"/>
  <c r="E745" i="1"/>
  <c r="L741" i="1"/>
  <c r="J710" i="1"/>
  <c r="E710" i="1"/>
  <c r="G711" i="1"/>
  <c r="E712" i="1"/>
  <c r="I712" i="1"/>
  <c r="E699" i="1"/>
  <c r="J699" i="1"/>
  <c r="I703" i="1"/>
  <c r="J700" i="1"/>
  <c r="E700" i="1"/>
  <c r="E697" i="1" s="1"/>
  <c r="I681" i="1"/>
  <c r="I611" i="1"/>
  <c r="I631" i="1"/>
  <c r="E596" i="1"/>
  <c r="E651" i="1"/>
  <c r="E666" i="1"/>
  <c r="E661" i="1"/>
  <c r="I560" i="1"/>
  <c r="I575" i="1"/>
  <c r="I570" i="1"/>
  <c r="E636" i="1"/>
  <c r="I606" i="1"/>
  <c r="I585" i="1"/>
  <c r="E522" i="1"/>
  <c r="E553" i="1"/>
  <c r="E550" i="1"/>
  <c r="J544" i="1"/>
  <c r="E546" i="1"/>
  <c r="E558" i="1"/>
  <c r="E552" i="1"/>
  <c r="E524" i="1"/>
  <c r="E535" i="1"/>
  <c r="E551" i="1"/>
  <c r="E557" i="1"/>
  <c r="E556" i="1"/>
  <c r="J534" i="1"/>
  <c r="E520" i="1"/>
  <c r="E523" i="1"/>
  <c r="E537" i="1"/>
  <c r="E533" i="1"/>
  <c r="J538" i="1"/>
  <c r="J539" i="1"/>
  <c r="J540" i="1"/>
  <c r="J541" i="1"/>
  <c r="J547" i="1"/>
  <c r="E521" i="1"/>
  <c r="I519" i="1"/>
  <c r="E545" i="1"/>
  <c r="E543" i="1" s="1"/>
  <c r="I543" i="1" s="1"/>
  <c r="E532" i="1"/>
  <c r="I533" i="1"/>
  <c r="E525" i="1"/>
  <c r="J526" i="1"/>
  <c r="J527" i="1"/>
  <c r="J528" i="1"/>
  <c r="J529" i="1"/>
  <c r="J530" i="1"/>
  <c r="F4" i="6"/>
  <c r="F3" i="6"/>
  <c r="B10" i="6"/>
  <c r="E1499" i="1" l="1"/>
  <c r="E1495" i="1" s="1"/>
  <c r="E991" i="1"/>
  <c r="I1042" i="1"/>
  <c r="I1235" i="1"/>
  <c r="E1279" i="1"/>
  <c r="I1279" i="1" s="1"/>
  <c r="I833" i="1"/>
  <c r="I822" i="1"/>
  <c r="I1388" i="1"/>
  <c r="E858" i="1"/>
  <c r="E1238" i="1"/>
  <c r="E1276" i="1"/>
  <c r="I1086" i="1"/>
  <c r="I1273" i="1"/>
  <c r="J1337" i="1"/>
  <c r="I1394" i="1"/>
  <c r="I1377" i="1"/>
  <c r="E1340" i="1"/>
  <c r="G860" i="1"/>
  <c r="J860" i="1" s="1"/>
  <c r="J1375" i="1"/>
  <c r="E1375" i="1"/>
  <c r="E1372" i="1" s="1"/>
  <c r="I816" i="1"/>
  <c r="E1338" i="1"/>
  <c r="E1333" i="1" s="1"/>
  <c r="I1333" i="1" s="1"/>
  <c r="J1338" i="1"/>
  <c r="K1339" i="1" s="1"/>
  <c r="L1339" i="1" s="1"/>
  <c r="I982" i="1"/>
  <c r="I971" i="1"/>
  <c r="I866" i="1"/>
  <c r="I844" i="1"/>
  <c r="G815" i="1"/>
  <c r="J815" i="1" s="1"/>
  <c r="I1059" i="1"/>
  <c r="I1580" i="1"/>
  <c r="I860" i="1"/>
  <c r="E979" i="1"/>
  <c r="E976" i="1" s="1"/>
  <c r="I855" i="1"/>
  <c r="J1084" i="1"/>
  <c r="E1084" i="1"/>
  <c r="E1081" i="1" s="1"/>
  <c r="I877" i="1"/>
  <c r="I1048" i="1"/>
  <c r="I1202" i="1"/>
  <c r="E1233" i="1"/>
  <c r="I1306" i="1"/>
  <c r="I1405" i="1"/>
  <c r="I1410" i="1"/>
  <c r="I1031" i="1"/>
  <c r="E1514" i="1"/>
  <c r="E1509" i="1"/>
  <c r="E1505" i="1" s="1"/>
  <c r="I1505" i="1" s="1"/>
  <c r="E1029" i="1"/>
  <c r="E1026" i="1" s="1"/>
  <c r="J1029" i="1"/>
  <c r="I1026" i="1" s="1"/>
  <c r="J1012" i="1"/>
  <c r="E1012" i="1"/>
  <c r="J1157" i="1"/>
  <c r="K1158" i="1" s="1"/>
  <c r="L1158" i="1" s="1"/>
  <c r="E1157" i="1"/>
  <c r="J992" i="1"/>
  <c r="K993" i="1" s="1"/>
  <c r="L993" i="1" s="1"/>
  <c r="E992" i="1"/>
  <c r="G805" i="1"/>
  <c r="I805" i="1"/>
  <c r="G804" i="1"/>
  <c r="E689" i="1"/>
  <c r="E686" i="1" s="1"/>
  <c r="J689" i="1"/>
  <c r="I686" i="1" s="1"/>
  <c r="I976" i="1"/>
  <c r="J1381" i="1"/>
  <c r="E1381" i="1"/>
  <c r="E1183" i="1"/>
  <c r="E1180" i="1" s="1"/>
  <c r="J1183" i="1"/>
  <c r="I1180" i="1" s="1"/>
  <c r="I1179" i="1"/>
  <c r="G1179" i="1"/>
  <c r="G1178" i="1"/>
  <c r="I1014" i="1"/>
  <c r="G1013" i="1"/>
  <c r="E1014" i="1"/>
  <c r="J1139" i="1"/>
  <c r="E1139" i="1"/>
  <c r="E1136" i="1" s="1"/>
  <c r="J803" i="1"/>
  <c r="I800" i="1" s="1"/>
  <c r="E803" i="1"/>
  <c r="J1177" i="1"/>
  <c r="I1174" i="1" s="1"/>
  <c r="E1177" i="1"/>
  <c r="J1156" i="1"/>
  <c r="E1156" i="1"/>
  <c r="E1342" i="1"/>
  <c r="J1342" i="1"/>
  <c r="I1339" i="1" s="1"/>
  <c r="F1236" i="1"/>
  <c r="E1234" i="1"/>
  <c r="J1234" i="1"/>
  <c r="K1235" i="1" s="1"/>
  <c r="F1384" i="1"/>
  <c r="E1382" i="1"/>
  <c r="J1382" i="1"/>
  <c r="K1383" i="1" s="1"/>
  <c r="I1483" i="1"/>
  <c r="J1419" i="1"/>
  <c r="I1416" i="1" s="1"/>
  <c r="E1419" i="1"/>
  <c r="E1416" i="1" s="1"/>
  <c r="J1402" i="1"/>
  <c r="E1402" i="1"/>
  <c r="E1399" i="1" s="1"/>
  <c r="J1392" i="1"/>
  <c r="E1392" i="1"/>
  <c r="J1393" i="1"/>
  <c r="K1394" i="1" s="1"/>
  <c r="E1393" i="1"/>
  <c r="J1386" i="1"/>
  <c r="I1383" i="1" s="1"/>
  <c r="E1386" i="1"/>
  <c r="I1366" i="1"/>
  <c r="J1358" i="1"/>
  <c r="I1355" i="1" s="1"/>
  <c r="E1358" i="1"/>
  <c r="J1364" i="1"/>
  <c r="E1364" i="1"/>
  <c r="G1360" i="1"/>
  <c r="G1359" i="1"/>
  <c r="I1360" i="1"/>
  <c r="J1348" i="1"/>
  <c r="E1348" i="1"/>
  <c r="J1353" i="1"/>
  <c r="I1350" i="1" s="1"/>
  <c r="E1353" i="1"/>
  <c r="F1351" i="1"/>
  <c r="J1349" i="1"/>
  <c r="K1350" i="1" s="1"/>
  <c r="E1349" i="1"/>
  <c r="I1344" i="1"/>
  <c r="I1322" i="1"/>
  <c r="J1287" i="1"/>
  <c r="I1284" i="1" s="1"/>
  <c r="E1287" i="1"/>
  <c r="E1284" i="1" s="1"/>
  <c r="J1277" i="1"/>
  <c r="E1277" i="1"/>
  <c r="J1265" i="1"/>
  <c r="I1262" i="1" s="1"/>
  <c r="E1265" i="1"/>
  <c r="J1271" i="1"/>
  <c r="I1268" i="1" s="1"/>
  <c r="E1271" i="1"/>
  <c r="G1266" i="1"/>
  <c r="I1267" i="1"/>
  <c r="J1254" i="1"/>
  <c r="I1251" i="1" s="1"/>
  <c r="E1254" i="1"/>
  <c r="J1260" i="1"/>
  <c r="I1257" i="1" s="1"/>
  <c r="E1260" i="1"/>
  <c r="G1256" i="1"/>
  <c r="G1255" i="1"/>
  <c r="I1256" i="1"/>
  <c r="J1243" i="1"/>
  <c r="I1240" i="1" s="1"/>
  <c r="E1243" i="1"/>
  <c r="J1249" i="1"/>
  <c r="I1246" i="1" s="1"/>
  <c r="E1249" i="1"/>
  <c r="G1245" i="1"/>
  <c r="G1244" i="1"/>
  <c r="I1245" i="1"/>
  <c r="J1232" i="1"/>
  <c r="I1229" i="1" s="1"/>
  <c r="E1232" i="1"/>
  <c r="J1221" i="1"/>
  <c r="I1218" i="1" s="1"/>
  <c r="E1221" i="1"/>
  <c r="E1218" i="1" s="1"/>
  <c r="J1227" i="1"/>
  <c r="I1224" i="1" s="1"/>
  <c r="E1227" i="1"/>
  <c r="E1224" i="1" s="1"/>
  <c r="J1210" i="1"/>
  <c r="I1207" i="1" s="1"/>
  <c r="E1210" i="1"/>
  <c r="J1216" i="1"/>
  <c r="I1213" i="1" s="1"/>
  <c r="E1216" i="1"/>
  <c r="G1212" i="1"/>
  <c r="G1211" i="1"/>
  <c r="I1212" i="1"/>
  <c r="J1199" i="1"/>
  <c r="I1196" i="1" s="1"/>
  <c r="E1199" i="1"/>
  <c r="G1200" i="1"/>
  <c r="I1201" i="1"/>
  <c r="G1201" i="1"/>
  <c r="F1203" i="1" s="1"/>
  <c r="J1188" i="1"/>
  <c r="I1185" i="1" s="1"/>
  <c r="E1188" i="1"/>
  <c r="J1194" i="1"/>
  <c r="I1191" i="1" s="1"/>
  <c r="E1194" i="1"/>
  <c r="E1191" i="1" s="1"/>
  <c r="G1189" i="1"/>
  <c r="I1190" i="1"/>
  <c r="G1190" i="1"/>
  <c r="J1166" i="1"/>
  <c r="E1166" i="1"/>
  <c r="J1172" i="1"/>
  <c r="E1172" i="1"/>
  <c r="E1169" i="1" s="1"/>
  <c r="G1167" i="1"/>
  <c r="I1168" i="1"/>
  <c r="G1168" i="1"/>
  <c r="J1161" i="1"/>
  <c r="I1158" i="1" s="1"/>
  <c r="E1161" i="1"/>
  <c r="E1158" i="1" s="1"/>
  <c r="J1150" i="1"/>
  <c r="I1147" i="1" s="1"/>
  <c r="E1150" i="1"/>
  <c r="E1147" i="1" s="1"/>
  <c r="I1114" i="1"/>
  <c r="J1106" i="1"/>
  <c r="E1106" i="1"/>
  <c r="E1103" i="1" s="1"/>
  <c r="J1095" i="1"/>
  <c r="I1092" i="1" s="1"/>
  <c r="E1095" i="1"/>
  <c r="E1092" i="1" s="1"/>
  <c r="I1070" i="1"/>
  <c r="I1064" i="1"/>
  <c r="J1040" i="1"/>
  <c r="I1037" i="1" s="1"/>
  <c r="E1040" i="1"/>
  <c r="E1037" i="1" s="1"/>
  <c r="I1025" i="1"/>
  <c r="G1024" i="1"/>
  <c r="E1025" i="1"/>
  <c r="J1023" i="1"/>
  <c r="E1023" i="1"/>
  <c r="I1015" i="1"/>
  <c r="J1002" i="1"/>
  <c r="E1002" i="1"/>
  <c r="J1003" i="1"/>
  <c r="K1004" i="1" s="1"/>
  <c r="L1004" i="1" s="1"/>
  <c r="E1003" i="1"/>
  <c r="J990" i="1"/>
  <c r="I987" i="1" s="1"/>
  <c r="E990" i="1"/>
  <c r="J996" i="1"/>
  <c r="I993" i="1" s="1"/>
  <c r="E996" i="1"/>
  <c r="E993" i="1" s="1"/>
  <c r="J963" i="1"/>
  <c r="I960" i="1" s="1"/>
  <c r="E963" i="1"/>
  <c r="E960" i="1" s="1"/>
  <c r="J952" i="1"/>
  <c r="I949" i="1" s="1"/>
  <c r="E952" i="1"/>
  <c r="E949" i="1" s="1"/>
  <c r="J941" i="1"/>
  <c r="I938" i="1" s="1"/>
  <c r="E941" i="1"/>
  <c r="E938" i="1" s="1"/>
  <c r="J930" i="1"/>
  <c r="I927" i="1" s="1"/>
  <c r="E930" i="1"/>
  <c r="E927" i="1" s="1"/>
  <c r="J919" i="1"/>
  <c r="I916" i="1" s="1"/>
  <c r="E919" i="1"/>
  <c r="E916" i="1" s="1"/>
  <c r="J903" i="1"/>
  <c r="E903" i="1"/>
  <c r="E899" i="1" s="1"/>
  <c r="I899" i="1" s="1"/>
  <c r="J908" i="1"/>
  <c r="I905" i="1" s="1"/>
  <c r="E908" i="1"/>
  <c r="E905" i="1" s="1"/>
  <c r="I888" i="1"/>
  <c r="J892" i="1"/>
  <c r="E892" i="1"/>
  <c r="J897" i="1"/>
  <c r="I894" i="1" s="1"/>
  <c r="E897" i="1"/>
  <c r="E894" i="1" s="1"/>
  <c r="J893" i="1"/>
  <c r="E893" i="1"/>
  <c r="J886" i="1"/>
  <c r="I883" i="1" s="1"/>
  <c r="E886" i="1"/>
  <c r="E883" i="1" s="1"/>
  <c r="J881" i="1"/>
  <c r="E881" i="1"/>
  <c r="J882" i="1"/>
  <c r="E882" i="1"/>
  <c r="J870" i="1"/>
  <c r="E870" i="1"/>
  <c r="J875" i="1"/>
  <c r="I872" i="1" s="1"/>
  <c r="E875" i="1"/>
  <c r="E872" i="1" s="1"/>
  <c r="J871" i="1"/>
  <c r="E871" i="1"/>
  <c r="J859" i="1"/>
  <c r="E859" i="1"/>
  <c r="J864" i="1"/>
  <c r="I861" i="1" s="1"/>
  <c r="E864" i="1"/>
  <c r="E861" i="1" s="1"/>
  <c r="J848" i="1"/>
  <c r="E848" i="1"/>
  <c r="J853" i="1"/>
  <c r="I850" i="1" s="1"/>
  <c r="E853" i="1"/>
  <c r="E850" i="1" s="1"/>
  <c r="J849" i="1"/>
  <c r="E849" i="1"/>
  <c r="J837" i="1"/>
  <c r="E837" i="1"/>
  <c r="J842" i="1"/>
  <c r="I839" i="1" s="1"/>
  <c r="E842" i="1"/>
  <c r="E839" i="1" s="1"/>
  <c r="J838" i="1"/>
  <c r="K839" i="1" s="1"/>
  <c r="L839" i="1" s="1"/>
  <c r="E838" i="1"/>
  <c r="J831" i="1"/>
  <c r="I828" i="1" s="1"/>
  <c r="E831" i="1"/>
  <c r="E828" i="1" s="1"/>
  <c r="J826" i="1"/>
  <c r="E826" i="1"/>
  <c r="J827" i="1"/>
  <c r="E827" i="1"/>
  <c r="J820" i="1"/>
  <c r="I817" i="1" s="1"/>
  <c r="E820" i="1"/>
  <c r="E817" i="1" s="1"/>
  <c r="J816" i="1"/>
  <c r="E816" i="1"/>
  <c r="J711" i="1"/>
  <c r="I708" i="1" s="1"/>
  <c r="E711" i="1"/>
  <c r="E708" i="1" s="1"/>
  <c r="I697" i="1"/>
  <c r="E555" i="1"/>
  <c r="I555" i="1" s="1"/>
  <c r="E549" i="1"/>
  <c r="I549" i="1" s="1"/>
  <c r="E519" i="1"/>
  <c r="I537" i="1"/>
  <c r="E531" i="1"/>
  <c r="I531" i="1" s="1"/>
  <c r="I525" i="1"/>
  <c r="G518" i="1"/>
  <c r="E518" i="1" s="1"/>
  <c r="I518" i="1"/>
  <c r="I517" i="1"/>
  <c r="G517" i="1"/>
  <c r="J517" i="1" s="1"/>
  <c r="I516" i="1"/>
  <c r="G516" i="1"/>
  <c r="J516" i="1" s="1"/>
  <c r="I515" i="1"/>
  <c r="G515" i="1"/>
  <c r="J515" i="1" s="1"/>
  <c r="I514" i="1"/>
  <c r="G514" i="1"/>
  <c r="J514" i="1" s="1"/>
  <c r="L513" i="1"/>
  <c r="J512" i="1"/>
  <c r="I512" i="1"/>
  <c r="E512" i="1"/>
  <c r="I511" i="1"/>
  <c r="G511" i="1"/>
  <c r="J511" i="1" s="1"/>
  <c r="I510" i="1"/>
  <c r="G510" i="1"/>
  <c r="E510" i="1" s="1"/>
  <c r="I509" i="1"/>
  <c r="G509" i="1"/>
  <c r="E509" i="1" s="1"/>
  <c r="I508" i="1"/>
  <c r="G508" i="1"/>
  <c r="J508" i="1" s="1"/>
  <c r="L507" i="1"/>
  <c r="I506" i="1"/>
  <c r="J506" i="1"/>
  <c r="E506" i="1"/>
  <c r="I505" i="1"/>
  <c r="G505" i="1"/>
  <c r="J505" i="1" s="1"/>
  <c r="I504" i="1"/>
  <c r="G504" i="1"/>
  <c r="J504" i="1" s="1"/>
  <c r="I503" i="1"/>
  <c r="G503" i="1"/>
  <c r="J503" i="1" s="1"/>
  <c r="I502" i="1"/>
  <c r="G502" i="1"/>
  <c r="J502" i="1" s="1"/>
  <c r="L501" i="1"/>
  <c r="G498" i="1"/>
  <c r="J498" i="1" s="1"/>
  <c r="G496" i="1"/>
  <c r="J496" i="1" s="1"/>
  <c r="G499" i="1"/>
  <c r="J499" i="1" s="1"/>
  <c r="I500" i="1"/>
  <c r="G500" i="1"/>
  <c r="J500" i="1" s="1"/>
  <c r="I499" i="1"/>
  <c r="I498" i="1"/>
  <c r="I497" i="1"/>
  <c r="G497" i="1"/>
  <c r="E497" i="1" s="1"/>
  <c r="I496" i="1"/>
  <c r="L495" i="1"/>
  <c r="F490" i="1"/>
  <c r="I490" i="1" s="1"/>
  <c r="I494" i="1"/>
  <c r="G494" i="1"/>
  <c r="J494" i="1" s="1"/>
  <c r="J493" i="1"/>
  <c r="I493" i="1"/>
  <c r="E493" i="1"/>
  <c r="I492" i="1"/>
  <c r="G492" i="1"/>
  <c r="E492" i="1" s="1"/>
  <c r="I491" i="1"/>
  <c r="G491" i="1"/>
  <c r="J491" i="1" s="1"/>
  <c r="G490" i="1"/>
  <c r="J490" i="1" s="1"/>
  <c r="L489" i="1"/>
  <c r="I488" i="1"/>
  <c r="G488" i="1"/>
  <c r="E488" i="1" s="1"/>
  <c r="J487" i="1"/>
  <c r="I487" i="1"/>
  <c r="E487" i="1"/>
  <c r="J486" i="1"/>
  <c r="I486" i="1"/>
  <c r="E486" i="1"/>
  <c r="I485" i="1"/>
  <c r="G485" i="1"/>
  <c r="E485" i="1" s="1"/>
  <c r="J484" i="1"/>
  <c r="I484" i="1"/>
  <c r="E484" i="1"/>
  <c r="L483" i="1"/>
  <c r="G481" i="1"/>
  <c r="E481" i="1" s="1"/>
  <c r="I482" i="1"/>
  <c r="J482" i="1"/>
  <c r="I481" i="1"/>
  <c r="I480" i="1"/>
  <c r="G480" i="1"/>
  <c r="E480" i="1" s="1"/>
  <c r="I479" i="1"/>
  <c r="G479" i="1"/>
  <c r="E479" i="1" s="1"/>
  <c r="I478" i="1"/>
  <c r="G478" i="1"/>
  <c r="E478" i="1" s="1"/>
  <c r="L477" i="1"/>
  <c r="I476" i="1"/>
  <c r="G476" i="1"/>
  <c r="J476" i="1" s="1"/>
  <c r="I475" i="1"/>
  <c r="G475" i="1"/>
  <c r="J475" i="1" s="1"/>
  <c r="I474" i="1"/>
  <c r="G474" i="1"/>
  <c r="J474" i="1" s="1"/>
  <c r="I473" i="1"/>
  <c r="G473" i="1"/>
  <c r="J473" i="1" s="1"/>
  <c r="I472" i="1"/>
  <c r="G472" i="1"/>
  <c r="J472" i="1" s="1"/>
  <c r="L471" i="1"/>
  <c r="I470" i="1"/>
  <c r="G470" i="1"/>
  <c r="J470" i="1" s="1"/>
  <c r="I469" i="1"/>
  <c r="G469" i="1"/>
  <c r="J469" i="1" s="1"/>
  <c r="I468" i="1"/>
  <c r="G468" i="1"/>
  <c r="J468" i="1" s="1"/>
  <c r="I467" i="1"/>
  <c r="G467" i="1"/>
  <c r="J467" i="1" s="1"/>
  <c r="I466" i="1"/>
  <c r="G466" i="1"/>
  <c r="J466" i="1" s="1"/>
  <c r="L465" i="1"/>
  <c r="I464" i="1"/>
  <c r="G464" i="1"/>
  <c r="J464" i="1" s="1"/>
  <c r="I463" i="1"/>
  <c r="G463" i="1"/>
  <c r="J463" i="1" s="1"/>
  <c r="I462" i="1"/>
  <c r="G462" i="1"/>
  <c r="J462" i="1" s="1"/>
  <c r="I461" i="1"/>
  <c r="G461" i="1"/>
  <c r="J461" i="1" s="1"/>
  <c r="I460" i="1"/>
  <c r="L459" i="1" s="1"/>
  <c r="G460" i="1"/>
  <c r="J460" i="1" s="1"/>
  <c r="I458" i="1"/>
  <c r="G458" i="1"/>
  <c r="J458" i="1" s="1"/>
  <c r="I457" i="1"/>
  <c r="G457" i="1"/>
  <c r="J457" i="1" s="1"/>
  <c r="I456" i="1"/>
  <c r="G456" i="1"/>
  <c r="J456" i="1" s="1"/>
  <c r="I455" i="1"/>
  <c r="G455" i="1"/>
  <c r="J455" i="1" s="1"/>
  <c r="I454" i="1"/>
  <c r="L453" i="1" s="1"/>
  <c r="G454" i="1"/>
  <c r="J454" i="1" s="1"/>
  <c r="I452" i="1"/>
  <c r="G452" i="1"/>
  <c r="J452" i="1" s="1"/>
  <c r="I451" i="1"/>
  <c r="G451" i="1"/>
  <c r="J451" i="1" s="1"/>
  <c r="I450" i="1"/>
  <c r="G450" i="1"/>
  <c r="J450" i="1" s="1"/>
  <c r="I449" i="1"/>
  <c r="G449" i="1"/>
  <c r="J449" i="1" s="1"/>
  <c r="I448" i="1"/>
  <c r="L447" i="1" s="1"/>
  <c r="G448" i="1"/>
  <c r="J448" i="1" s="1"/>
  <c r="G445" i="1"/>
  <c r="E445" i="1" s="1"/>
  <c r="I446" i="1"/>
  <c r="G446" i="1"/>
  <c r="J446" i="1" s="1"/>
  <c r="I445" i="1"/>
  <c r="I444" i="1"/>
  <c r="G444" i="1"/>
  <c r="J444" i="1" s="1"/>
  <c r="I443" i="1"/>
  <c r="L442" i="1" s="1"/>
  <c r="G443" i="1"/>
  <c r="J443" i="1" s="1"/>
  <c r="I441" i="1"/>
  <c r="G441" i="1"/>
  <c r="J441" i="1" s="1"/>
  <c r="I440" i="1"/>
  <c r="G440" i="1"/>
  <c r="J440" i="1" s="1"/>
  <c r="I439" i="1"/>
  <c r="G439" i="1"/>
  <c r="J439" i="1" s="1"/>
  <c r="I438" i="1"/>
  <c r="G438" i="1"/>
  <c r="J438" i="1" s="1"/>
  <c r="I437" i="1"/>
  <c r="L436" i="1" s="1"/>
  <c r="G437" i="1"/>
  <c r="J437" i="1" s="1"/>
  <c r="I435" i="1"/>
  <c r="G435" i="1"/>
  <c r="J435" i="1" s="1"/>
  <c r="I434" i="1"/>
  <c r="G434" i="1"/>
  <c r="J434" i="1" s="1"/>
  <c r="I433" i="1"/>
  <c r="G433" i="1"/>
  <c r="J433" i="1" s="1"/>
  <c r="I432" i="1"/>
  <c r="G432" i="1"/>
  <c r="J432" i="1" s="1"/>
  <c r="I431" i="1"/>
  <c r="L430" i="1" s="1"/>
  <c r="G431" i="1"/>
  <c r="J431" i="1" s="1"/>
  <c r="I429" i="1"/>
  <c r="G429" i="1"/>
  <c r="J429" i="1" s="1"/>
  <c r="I428" i="1"/>
  <c r="G428" i="1"/>
  <c r="J428" i="1" s="1"/>
  <c r="I427" i="1"/>
  <c r="G427" i="1"/>
  <c r="J427" i="1" s="1"/>
  <c r="I426" i="1"/>
  <c r="G426" i="1"/>
  <c r="J426" i="1" s="1"/>
  <c r="I425" i="1"/>
  <c r="L424" i="1" s="1"/>
  <c r="G425" i="1"/>
  <c r="J425" i="1" s="1"/>
  <c r="G421" i="1"/>
  <c r="E421" i="1" s="1"/>
  <c r="I423" i="1"/>
  <c r="G423" i="1"/>
  <c r="J423" i="1" s="1"/>
  <c r="I422" i="1"/>
  <c r="G422" i="1"/>
  <c r="J422" i="1" s="1"/>
  <c r="I421" i="1"/>
  <c r="I420" i="1"/>
  <c r="G420" i="1"/>
  <c r="J420" i="1" s="1"/>
  <c r="I419" i="1"/>
  <c r="G419" i="1"/>
  <c r="J419" i="1" s="1"/>
  <c r="L418" i="1"/>
  <c r="I417" i="1"/>
  <c r="G417" i="1"/>
  <c r="J417" i="1" s="1"/>
  <c r="J416" i="1"/>
  <c r="I416" i="1"/>
  <c r="E416" i="1"/>
  <c r="I415" i="1"/>
  <c r="G415" i="1"/>
  <c r="E415" i="1" s="1"/>
  <c r="I414" i="1"/>
  <c r="G414" i="1"/>
  <c r="E414" i="1" s="1"/>
  <c r="G413" i="1"/>
  <c r="F413" i="1"/>
  <c r="I413" i="1" s="1"/>
  <c r="L412" i="1"/>
  <c r="I411" i="1"/>
  <c r="G411" i="1"/>
  <c r="J411" i="1" s="1"/>
  <c r="I410" i="1"/>
  <c r="G410" i="1"/>
  <c r="J410" i="1" s="1"/>
  <c r="J409" i="1"/>
  <c r="I409" i="1"/>
  <c r="E409" i="1"/>
  <c r="I408" i="1"/>
  <c r="G408" i="1"/>
  <c r="E408" i="1" s="1"/>
  <c r="I407" i="1"/>
  <c r="G407" i="1"/>
  <c r="E407" i="1" s="1"/>
  <c r="L406" i="1"/>
  <c r="F401" i="1"/>
  <c r="I401" i="1" s="1"/>
  <c r="I405" i="1"/>
  <c r="G405" i="1"/>
  <c r="E405" i="1" s="1"/>
  <c r="J404" i="1"/>
  <c r="I404" i="1"/>
  <c r="E404" i="1"/>
  <c r="I403" i="1"/>
  <c r="G403" i="1"/>
  <c r="J403" i="1" s="1"/>
  <c r="I402" i="1"/>
  <c r="G402" i="1"/>
  <c r="J402" i="1" s="1"/>
  <c r="G401" i="1"/>
  <c r="J401" i="1" s="1"/>
  <c r="L400" i="1"/>
  <c r="I399" i="1"/>
  <c r="G399" i="1"/>
  <c r="E399" i="1" s="1"/>
  <c r="I398" i="1"/>
  <c r="G398" i="1"/>
  <c r="E398" i="1" s="1"/>
  <c r="J397" i="1"/>
  <c r="I397" i="1"/>
  <c r="E397" i="1"/>
  <c r="I396" i="1"/>
  <c r="G396" i="1"/>
  <c r="E396" i="1" s="1"/>
  <c r="I395" i="1"/>
  <c r="G395" i="1"/>
  <c r="J395" i="1" s="1"/>
  <c r="L394" i="1"/>
  <c r="I393" i="1"/>
  <c r="G393" i="1"/>
  <c r="J393" i="1" s="1"/>
  <c r="J392" i="1"/>
  <c r="I392" i="1"/>
  <c r="E392" i="1"/>
  <c r="I391" i="1"/>
  <c r="G391" i="1"/>
  <c r="E391" i="1" s="1"/>
  <c r="I390" i="1"/>
  <c r="G390" i="1"/>
  <c r="E390" i="1" s="1"/>
  <c r="G389" i="1"/>
  <c r="I387" i="1"/>
  <c r="G387" i="1"/>
  <c r="J387" i="1" s="1"/>
  <c r="K388" i="1" s="1"/>
  <c r="I386" i="1"/>
  <c r="G386" i="1"/>
  <c r="J386" i="1" s="1"/>
  <c r="I385" i="1"/>
  <c r="G385" i="1"/>
  <c r="J385" i="1" s="1"/>
  <c r="I384" i="1"/>
  <c r="G384" i="1"/>
  <c r="J384" i="1" s="1"/>
  <c r="I383" i="1"/>
  <c r="G383" i="1"/>
  <c r="J383" i="1" s="1"/>
  <c r="L382" i="1"/>
  <c r="I381" i="1"/>
  <c r="G381" i="1"/>
  <c r="E381" i="1" s="1"/>
  <c r="I380" i="1"/>
  <c r="G380" i="1"/>
  <c r="J380" i="1" s="1"/>
  <c r="I379" i="1"/>
  <c r="G379" i="1"/>
  <c r="J379" i="1" s="1"/>
  <c r="I378" i="1"/>
  <c r="G378" i="1"/>
  <c r="E378" i="1" s="1"/>
  <c r="I377" i="1"/>
  <c r="G377" i="1"/>
  <c r="E377" i="1" s="1"/>
  <c r="L376" i="1"/>
  <c r="I375" i="1"/>
  <c r="G375" i="1"/>
  <c r="J375" i="1" s="1"/>
  <c r="I374" i="1"/>
  <c r="G374" i="1"/>
  <c r="J374" i="1" s="1"/>
  <c r="I373" i="1"/>
  <c r="G373" i="1"/>
  <c r="J373" i="1" s="1"/>
  <c r="I372" i="1"/>
  <c r="G372" i="1"/>
  <c r="J372" i="1" s="1"/>
  <c r="I371" i="1"/>
  <c r="G371" i="1"/>
  <c r="J371" i="1" s="1"/>
  <c r="L370" i="1"/>
  <c r="G369" i="1"/>
  <c r="J369" i="1" s="1"/>
  <c r="I369" i="1"/>
  <c r="I368" i="1"/>
  <c r="G368" i="1"/>
  <c r="J368" i="1" s="1"/>
  <c r="I367" i="1"/>
  <c r="G367" i="1"/>
  <c r="J367" i="1" s="1"/>
  <c r="I366" i="1"/>
  <c r="G366" i="1"/>
  <c r="J366" i="1" s="1"/>
  <c r="L365" i="1"/>
  <c r="I364" i="1"/>
  <c r="G364" i="1"/>
  <c r="J364" i="1" s="1"/>
  <c r="I363" i="1"/>
  <c r="G363" i="1"/>
  <c r="J363" i="1" s="1"/>
  <c r="I362" i="1"/>
  <c r="G362" i="1"/>
  <c r="J362" i="1" s="1"/>
  <c r="I361" i="1"/>
  <c r="G361" i="1"/>
  <c r="J361" i="1" s="1"/>
  <c r="I360" i="1"/>
  <c r="G360" i="1"/>
  <c r="J360" i="1" s="1"/>
  <c r="L359" i="1"/>
  <c r="I358" i="1"/>
  <c r="G358" i="1"/>
  <c r="J358" i="1" s="1"/>
  <c r="I357" i="1"/>
  <c r="G357" i="1"/>
  <c r="J357" i="1" s="1"/>
  <c r="I356" i="1"/>
  <c r="G356" i="1"/>
  <c r="J356" i="1" s="1"/>
  <c r="I355" i="1"/>
  <c r="G355" i="1"/>
  <c r="J355" i="1" s="1"/>
  <c r="I354" i="1"/>
  <c r="G354" i="1"/>
  <c r="J354" i="1" s="1"/>
  <c r="L353" i="1"/>
  <c r="I352" i="1"/>
  <c r="G352" i="1"/>
  <c r="J352" i="1" s="1"/>
  <c r="I351" i="1"/>
  <c r="G351" i="1"/>
  <c r="J351" i="1" s="1"/>
  <c r="I350" i="1"/>
  <c r="G350" i="1"/>
  <c r="J350" i="1" s="1"/>
  <c r="I349" i="1"/>
  <c r="G349" i="1"/>
  <c r="J349" i="1" s="1"/>
  <c r="I348" i="1"/>
  <c r="G348" i="1"/>
  <c r="J348" i="1" s="1"/>
  <c r="L347" i="1"/>
  <c r="G346" i="1"/>
  <c r="E346" i="1" s="1"/>
  <c r="I346" i="1"/>
  <c r="I345" i="1"/>
  <c r="G345" i="1"/>
  <c r="J345" i="1" s="1"/>
  <c r="I344" i="1"/>
  <c r="G344" i="1"/>
  <c r="E344" i="1" s="1"/>
  <c r="I343" i="1"/>
  <c r="G343" i="1"/>
  <c r="E343" i="1" s="1"/>
  <c r="I342" i="1"/>
  <c r="G342" i="1"/>
  <c r="E342" i="1" s="1"/>
  <c r="L341" i="1"/>
  <c r="J340" i="1"/>
  <c r="I340" i="1"/>
  <c r="E340" i="1"/>
  <c r="I339" i="1"/>
  <c r="G339" i="1"/>
  <c r="J339" i="1" s="1"/>
  <c r="I338" i="1"/>
  <c r="G338" i="1"/>
  <c r="E338" i="1" s="1"/>
  <c r="I337" i="1"/>
  <c r="G337" i="1"/>
  <c r="E337" i="1" s="1"/>
  <c r="I336" i="1"/>
  <c r="G336" i="1"/>
  <c r="E336" i="1" s="1"/>
  <c r="L335" i="1"/>
  <c r="I334" i="1"/>
  <c r="J334" i="1"/>
  <c r="E334" i="1"/>
  <c r="I333" i="1"/>
  <c r="G333" i="1"/>
  <c r="J333" i="1" s="1"/>
  <c r="I332" i="1"/>
  <c r="G332" i="1"/>
  <c r="J332" i="1" s="1"/>
  <c r="I331" i="1"/>
  <c r="G331" i="1"/>
  <c r="J331" i="1" s="1"/>
  <c r="I330" i="1"/>
  <c r="G330" i="1"/>
  <c r="J330" i="1" s="1"/>
  <c r="L329" i="1"/>
  <c r="I328" i="1"/>
  <c r="G328" i="1"/>
  <c r="J328" i="1" s="1"/>
  <c r="I327" i="1"/>
  <c r="G327" i="1"/>
  <c r="J327" i="1" s="1"/>
  <c r="I326" i="1"/>
  <c r="G326" i="1"/>
  <c r="J326" i="1" s="1"/>
  <c r="I325" i="1"/>
  <c r="G325" i="1"/>
  <c r="J325" i="1" s="1"/>
  <c r="I324" i="1"/>
  <c r="G324" i="1"/>
  <c r="J324" i="1" s="1"/>
  <c r="L323" i="1"/>
  <c r="I322" i="1"/>
  <c r="G322" i="1"/>
  <c r="J322" i="1" s="1"/>
  <c r="I321" i="1"/>
  <c r="G321" i="1"/>
  <c r="J321" i="1" s="1"/>
  <c r="I320" i="1"/>
  <c r="G320" i="1"/>
  <c r="J320" i="1" s="1"/>
  <c r="I319" i="1"/>
  <c r="G319" i="1"/>
  <c r="J319" i="1" s="1"/>
  <c r="I318" i="1"/>
  <c r="G318" i="1"/>
  <c r="J318" i="1" s="1"/>
  <c r="L317" i="1"/>
  <c r="G316" i="1"/>
  <c r="E316" i="1" s="1"/>
  <c r="I316" i="1"/>
  <c r="I315" i="1"/>
  <c r="G315" i="1"/>
  <c r="J315" i="1" s="1"/>
  <c r="I314" i="1"/>
  <c r="G314" i="1"/>
  <c r="J314" i="1" s="1"/>
  <c r="I313" i="1"/>
  <c r="G313" i="1"/>
  <c r="J313" i="1" s="1"/>
  <c r="I312" i="1"/>
  <c r="G312" i="1"/>
  <c r="J312" i="1" s="1"/>
  <c r="L311" i="1"/>
  <c r="G309" i="1"/>
  <c r="E309" i="1" s="1"/>
  <c r="J310" i="1"/>
  <c r="I310" i="1"/>
  <c r="E310" i="1"/>
  <c r="I309" i="1"/>
  <c r="I308" i="1"/>
  <c r="G308" i="1"/>
  <c r="E308" i="1" s="1"/>
  <c r="I307" i="1"/>
  <c r="G307" i="1"/>
  <c r="E307" i="1" s="1"/>
  <c r="I306" i="1"/>
  <c r="G306" i="1"/>
  <c r="E306" i="1" s="1"/>
  <c r="L305" i="1"/>
  <c r="F304" i="1"/>
  <c r="E304" i="1" s="1"/>
  <c r="J304" i="1"/>
  <c r="J303" i="1"/>
  <c r="I303" i="1"/>
  <c r="E303" i="1"/>
  <c r="I302" i="1"/>
  <c r="G302" i="1"/>
  <c r="J302" i="1" s="1"/>
  <c r="I301" i="1"/>
  <c r="G301" i="1"/>
  <c r="E301" i="1" s="1"/>
  <c r="I300" i="1"/>
  <c r="G300" i="1"/>
  <c r="E300" i="1" s="1"/>
  <c r="L299" i="1"/>
  <c r="I298" i="1"/>
  <c r="J298" i="1"/>
  <c r="E298" i="1"/>
  <c r="I297" i="1"/>
  <c r="G297" i="1"/>
  <c r="J297" i="1" s="1"/>
  <c r="I296" i="1"/>
  <c r="G296" i="1"/>
  <c r="J296" i="1" s="1"/>
  <c r="I295" i="1"/>
  <c r="G295" i="1"/>
  <c r="J295" i="1" s="1"/>
  <c r="I294" i="1"/>
  <c r="G294" i="1"/>
  <c r="J294" i="1" s="1"/>
  <c r="L293" i="1"/>
  <c r="I292" i="1"/>
  <c r="G292" i="1"/>
  <c r="J292" i="1" s="1"/>
  <c r="I291" i="1"/>
  <c r="G291" i="1"/>
  <c r="J291" i="1" s="1"/>
  <c r="I290" i="1"/>
  <c r="G290" i="1"/>
  <c r="J290" i="1" s="1"/>
  <c r="I289" i="1"/>
  <c r="G289" i="1"/>
  <c r="J289" i="1" s="1"/>
  <c r="I288" i="1"/>
  <c r="G288" i="1"/>
  <c r="J288" i="1" s="1"/>
  <c r="L287" i="1"/>
  <c r="I286" i="1"/>
  <c r="G286" i="1"/>
  <c r="J286" i="1" s="1"/>
  <c r="I285" i="1"/>
  <c r="G285" i="1"/>
  <c r="J285" i="1" s="1"/>
  <c r="I284" i="1"/>
  <c r="G284" i="1"/>
  <c r="J284" i="1" s="1"/>
  <c r="I283" i="1"/>
  <c r="G283" i="1"/>
  <c r="J283" i="1" s="1"/>
  <c r="I282" i="1"/>
  <c r="G282" i="1"/>
  <c r="J282" i="1" s="1"/>
  <c r="L281" i="1"/>
  <c r="I280" i="1"/>
  <c r="G280" i="1"/>
  <c r="J280" i="1" s="1"/>
  <c r="I279" i="1"/>
  <c r="G279" i="1"/>
  <c r="J279" i="1" s="1"/>
  <c r="I278" i="1"/>
  <c r="G278" i="1"/>
  <c r="J278" i="1" s="1"/>
  <c r="I277" i="1"/>
  <c r="G277" i="1"/>
  <c r="J277" i="1" s="1"/>
  <c r="I276" i="1"/>
  <c r="G276" i="1"/>
  <c r="J276" i="1" s="1"/>
  <c r="L275" i="1"/>
  <c r="I274" i="1"/>
  <c r="G274" i="1"/>
  <c r="J274" i="1" s="1"/>
  <c r="I273" i="1"/>
  <c r="G273" i="1"/>
  <c r="J273" i="1" s="1"/>
  <c r="I272" i="1"/>
  <c r="G272" i="1"/>
  <c r="J272" i="1" s="1"/>
  <c r="I271" i="1"/>
  <c r="G271" i="1"/>
  <c r="J271" i="1" s="1"/>
  <c r="I270" i="1"/>
  <c r="G270" i="1"/>
  <c r="J270" i="1" s="1"/>
  <c r="L269" i="1"/>
  <c r="I268" i="1"/>
  <c r="G268" i="1"/>
  <c r="J268" i="1" s="1"/>
  <c r="I267" i="1"/>
  <c r="G267" i="1"/>
  <c r="J267" i="1" s="1"/>
  <c r="I266" i="1"/>
  <c r="G266" i="1"/>
  <c r="J266" i="1" s="1"/>
  <c r="I265" i="1"/>
  <c r="G265" i="1"/>
  <c r="J265" i="1" s="1"/>
  <c r="I264" i="1"/>
  <c r="G264" i="1"/>
  <c r="J264" i="1" s="1"/>
  <c r="L263" i="1"/>
  <c r="I262" i="1"/>
  <c r="G262" i="1"/>
  <c r="J262" i="1" s="1"/>
  <c r="I261" i="1"/>
  <c r="G261" i="1"/>
  <c r="J261" i="1" s="1"/>
  <c r="I260" i="1"/>
  <c r="G260" i="1"/>
  <c r="J260" i="1" s="1"/>
  <c r="I259" i="1"/>
  <c r="G259" i="1"/>
  <c r="J259" i="1" s="1"/>
  <c r="I258" i="1"/>
  <c r="G258" i="1"/>
  <c r="J258" i="1" s="1"/>
  <c r="L257" i="1"/>
  <c r="I256" i="1"/>
  <c r="G256" i="1"/>
  <c r="J256" i="1" s="1"/>
  <c r="I255" i="1"/>
  <c r="G255" i="1"/>
  <c r="J255" i="1" s="1"/>
  <c r="I254" i="1"/>
  <c r="G254" i="1"/>
  <c r="J254" i="1" s="1"/>
  <c r="I253" i="1"/>
  <c r="G253" i="1"/>
  <c r="J253" i="1" s="1"/>
  <c r="I252" i="1"/>
  <c r="G252" i="1"/>
  <c r="J252" i="1" s="1"/>
  <c r="L251" i="1"/>
  <c r="G249" i="1"/>
  <c r="G250" i="1"/>
  <c r="J250" i="1" s="1"/>
  <c r="I250" i="1"/>
  <c r="I249" i="1"/>
  <c r="I248" i="1"/>
  <c r="G248" i="1"/>
  <c r="J248" i="1" s="1"/>
  <c r="I247" i="1"/>
  <c r="G247" i="1"/>
  <c r="J247" i="1" s="1"/>
  <c r="I246" i="1"/>
  <c r="G246" i="1"/>
  <c r="J246" i="1" s="1"/>
  <c r="L245" i="1"/>
  <c r="J244" i="1"/>
  <c r="I244" i="1"/>
  <c r="E244" i="1"/>
  <c r="F243" i="1"/>
  <c r="I243" i="1" s="1"/>
  <c r="I242" i="1"/>
  <c r="I241" i="1"/>
  <c r="G241" i="1"/>
  <c r="J241" i="1" s="1"/>
  <c r="I240" i="1"/>
  <c r="G240" i="1"/>
  <c r="J240" i="1" s="1"/>
  <c r="L239" i="1"/>
  <c r="J238" i="1"/>
  <c r="I238" i="1"/>
  <c r="E238" i="1"/>
  <c r="F237" i="1"/>
  <c r="I237" i="1" s="1"/>
  <c r="I236" i="1"/>
  <c r="I235" i="1"/>
  <c r="G235" i="1"/>
  <c r="J235" i="1" s="1"/>
  <c r="I234" i="1"/>
  <c r="G234" i="1"/>
  <c r="J234" i="1" s="1"/>
  <c r="L233" i="1"/>
  <c r="J232" i="1"/>
  <c r="I232" i="1"/>
  <c r="E232" i="1"/>
  <c r="F231" i="1"/>
  <c r="I231" i="1" s="1"/>
  <c r="I230" i="1"/>
  <c r="I229" i="1"/>
  <c r="G229" i="1"/>
  <c r="J229" i="1" s="1"/>
  <c r="I228" i="1"/>
  <c r="G228" i="1"/>
  <c r="J228" i="1" s="1"/>
  <c r="L227" i="1"/>
  <c r="J226" i="1"/>
  <c r="I226" i="1"/>
  <c r="E226" i="1"/>
  <c r="F225" i="1"/>
  <c r="I225" i="1" s="1"/>
  <c r="I224" i="1"/>
  <c r="I223" i="1"/>
  <c r="G223" i="1"/>
  <c r="J223" i="1" s="1"/>
  <c r="I222" i="1"/>
  <c r="G222" i="1"/>
  <c r="J222" i="1" s="1"/>
  <c r="L221" i="1"/>
  <c r="J220" i="1"/>
  <c r="I220" i="1"/>
  <c r="E220" i="1"/>
  <c r="F219" i="1"/>
  <c r="I219" i="1" s="1"/>
  <c r="I218" i="1"/>
  <c r="I217" i="1"/>
  <c r="G217" i="1"/>
  <c r="E217" i="1" s="1"/>
  <c r="I216" i="1"/>
  <c r="G216" i="1"/>
  <c r="E216" i="1" s="1"/>
  <c r="L215" i="1"/>
  <c r="J214" i="1"/>
  <c r="I214" i="1"/>
  <c r="E214" i="1"/>
  <c r="F213" i="1"/>
  <c r="I213" i="1" s="1"/>
  <c r="I212" i="1"/>
  <c r="I211" i="1"/>
  <c r="G211" i="1"/>
  <c r="J211" i="1" s="1"/>
  <c r="I210" i="1"/>
  <c r="G210" i="1"/>
  <c r="J210" i="1" s="1"/>
  <c r="L209" i="1"/>
  <c r="J208" i="1"/>
  <c r="I208" i="1"/>
  <c r="E208" i="1"/>
  <c r="F207" i="1"/>
  <c r="I207" i="1" s="1"/>
  <c r="I206" i="1"/>
  <c r="I205" i="1"/>
  <c r="G205" i="1"/>
  <c r="J205" i="1" s="1"/>
  <c r="I204" i="1"/>
  <c r="G204" i="1"/>
  <c r="J204" i="1" s="1"/>
  <c r="L203" i="1"/>
  <c r="G198" i="1"/>
  <c r="E198" i="1" s="1"/>
  <c r="J202" i="1"/>
  <c r="I202" i="1"/>
  <c r="E202" i="1"/>
  <c r="F201" i="1"/>
  <c r="I201" i="1" s="1"/>
  <c r="I200" i="1"/>
  <c r="I199" i="1"/>
  <c r="I198" i="1"/>
  <c r="L197" i="1"/>
  <c r="F194" i="1"/>
  <c r="G193" i="1" s="1"/>
  <c r="J196" i="1"/>
  <c r="I196" i="1"/>
  <c r="E196" i="1"/>
  <c r="F195" i="1"/>
  <c r="I195" i="1" s="1"/>
  <c r="I193" i="1"/>
  <c r="I192" i="1"/>
  <c r="G192" i="1"/>
  <c r="J192" i="1" s="1"/>
  <c r="L191" i="1"/>
  <c r="G187" i="1"/>
  <c r="J187" i="1" s="1"/>
  <c r="G186" i="1"/>
  <c r="J186" i="1" s="1"/>
  <c r="F189" i="1"/>
  <c r="I189" i="1" s="1"/>
  <c r="J190" i="1"/>
  <c r="I190" i="1"/>
  <c r="E190" i="1"/>
  <c r="I188" i="1"/>
  <c r="I186" i="1"/>
  <c r="L185" i="1"/>
  <c r="G180" i="1"/>
  <c r="F181" i="1" s="1"/>
  <c r="I181" i="1" s="1"/>
  <c r="J184" i="1"/>
  <c r="I184" i="1"/>
  <c r="E184" i="1"/>
  <c r="I183" i="1"/>
  <c r="G183" i="1"/>
  <c r="E183" i="1" s="1"/>
  <c r="J182" i="1"/>
  <c r="I180" i="1"/>
  <c r="L179" i="1"/>
  <c r="J178" i="1"/>
  <c r="I178" i="1"/>
  <c r="E178" i="1"/>
  <c r="I177" i="1"/>
  <c r="J176" i="1"/>
  <c r="F175" i="1"/>
  <c r="I175" i="1" s="1"/>
  <c r="J174" i="1"/>
  <c r="I174" i="1"/>
  <c r="E174" i="1"/>
  <c r="L173" i="1"/>
  <c r="J172" i="1"/>
  <c r="I172" i="1"/>
  <c r="F171" i="1"/>
  <c r="J170" i="1"/>
  <c r="F169" i="1"/>
  <c r="I169" i="1" s="1"/>
  <c r="J168" i="1"/>
  <c r="I168" i="1"/>
  <c r="E168" i="1"/>
  <c r="L167" i="1"/>
  <c r="G166" i="1"/>
  <c r="J166" i="1" s="1"/>
  <c r="F166" i="1"/>
  <c r="I166" i="1" s="1"/>
  <c r="J165" i="1"/>
  <c r="J164" i="1"/>
  <c r="F163" i="1"/>
  <c r="I163" i="1" s="1"/>
  <c r="J162" i="1"/>
  <c r="I162" i="1"/>
  <c r="E162" i="1"/>
  <c r="L161" i="1"/>
  <c r="G158" i="1"/>
  <c r="J158" i="1" s="1"/>
  <c r="G160" i="1"/>
  <c r="J160" i="1" s="1"/>
  <c r="F160" i="1"/>
  <c r="I160" i="1" s="1"/>
  <c r="J159" i="1"/>
  <c r="F159" i="1"/>
  <c r="E159" i="1" s="1"/>
  <c r="F157" i="1"/>
  <c r="G157" i="1" s="1"/>
  <c r="J156" i="1"/>
  <c r="I156" i="1"/>
  <c r="E156" i="1"/>
  <c r="L155" i="1"/>
  <c r="F153" i="1"/>
  <c r="G154" i="1"/>
  <c r="J154" i="1" s="1"/>
  <c r="F154" i="1"/>
  <c r="I154" i="1" s="1"/>
  <c r="J153" i="1"/>
  <c r="F151" i="1"/>
  <c r="G151" i="1" s="1"/>
  <c r="J150" i="1"/>
  <c r="I150" i="1"/>
  <c r="E150" i="1"/>
  <c r="L149" i="1"/>
  <c r="J147" i="1"/>
  <c r="G148" i="1"/>
  <c r="J148" i="1" s="1"/>
  <c r="F148" i="1"/>
  <c r="I148" i="1" s="1"/>
  <c r="F145" i="1"/>
  <c r="G145" i="1" s="1"/>
  <c r="J144" i="1"/>
  <c r="I144" i="1"/>
  <c r="E144" i="1"/>
  <c r="L143" i="1"/>
  <c r="J309" i="1" l="1"/>
  <c r="E1273" i="1"/>
  <c r="E499" i="1"/>
  <c r="E860" i="1"/>
  <c r="E855" i="1" s="1"/>
  <c r="I1372" i="1"/>
  <c r="E1339" i="1"/>
  <c r="E833" i="1"/>
  <c r="E877" i="1"/>
  <c r="E815" i="1"/>
  <c r="E811" i="1" s="1"/>
  <c r="I1081" i="1"/>
  <c r="E987" i="1"/>
  <c r="E1377" i="1"/>
  <c r="I1136" i="1"/>
  <c r="E1229" i="1"/>
  <c r="I1509" i="1"/>
  <c r="I1384" i="1"/>
  <c r="L1383" i="1" s="1"/>
  <c r="E1384" i="1"/>
  <c r="E1383" i="1" s="1"/>
  <c r="E1178" i="1"/>
  <c r="J1178" i="1"/>
  <c r="J805" i="1"/>
  <c r="E805" i="1"/>
  <c r="I1103" i="1"/>
  <c r="J1179" i="1"/>
  <c r="K1180" i="1" s="1"/>
  <c r="L1180" i="1" s="1"/>
  <c r="E1179" i="1"/>
  <c r="I1203" i="1"/>
  <c r="E1203" i="1"/>
  <c r="E1202" i="1" s="1"/>
  <c r="E1152" i="1"/>
  <c r="J1013" i="1"/>
  <c r="E1013" i="1"/>
  <c r="E1009" i="1" s="1"/>
  <c r="I1009" i="1" s="1"/>
  <c r="J804" i="1"/>
  <c r="E804" i="1"/>
  <c r="E866" i="1"/>
  <c r="E1236" i="1"/>
  <c r="E1235" i="1" s="1"/>
  <c r="I1236" i="1"/>
  <c r="L1235" i="1" s="1"/>
  <c r="I1399" i="1"/>
  <c r="E1388" i="1"/>
  <c r="I1395" i="1"/>
  <c r="L1394" i="1" s="1"/>
  <c r="E1395" i="1"/>
  <c r="E1394" i="1" s="1"/>
  <c r="J1359" i="1"/>
  <c r="E1359" i="1"/>
  <c r="F1362" i="1"/>
  <c r="J1360" i="1"/>
  <c r="K1361" i="1" s="1"/>
  <c r="E1360" i="1"/>
  <c r="E1344" i="1"/>
  <c r="I1351" i="1"/>
  <c r="L1350" i="1" s="1"/>
  <c r="E1351" i="1"/>
  <c r="E1350" i="1" s="1"/>
  <c r="J1266" i="1"/>
  <c r="E1266" i="1"/>
  <c r="J1267" i="1"/>
  <c r="K1268" i="1" s="1"/>
  <c r="E1267" i="1"/>
  <c r="J1255" i="1"/>
  <c r="E1255" i="1"/>
  <c r="F1258" i="1"/>
  <c r="J1256" i="1"/>
  <c r="K1257" i="1" s="1"/>
  <c r="E1256" i="1"/>
  <c r="J1244" i="1"/>
  <c r="E1244" i="1"/>
  <c r="F1247" i="1"/>
  <c r="J1245" i="1"/>
  <c r="K1246" i="1" s="1"/>
  <c r="E1245" i="1"/>
  <c r="J1211" i="1"/>
  <c r="E1211" i="1"/>
  <c r="F1214" i="1"/>
  <c r="J1212" i="1"/>
  <c r="K1213" i="1" s="1"/>
  <c r="E1212" i="1"/>
  <c r="J1200" i="1"/>
  <c r="E1200" i="1"/>
  <c r="J1201" i="1"/>
  <c r="K1202" i="1" s="1"/>
  <c r="E1201" i="1"/>
  <c r="J1190" i="1"/>
  <c r="K1191" i="1" s="1"/>
  <c r="L1191" i="1" s="1"/>
  <c r="E1190" i="1"/>
  <c r="J1189" i="1"/>
  <c r="E1189" i="1"/>
  <c r="I1169" i="1"/>
  <c r="J1168" i="1"/>
  <c r="K1169" i="1" s="1"/>
  <c r="L1169" i="1" s="1"/>
  <c r="E1168" i="1"/>
  <c r="J1167" i="1"/>
  <c r="E1167" i="1"/>
  <c r="J1024" i="1"/>
  <c r="E1024" i="1"/>
  <c r="E1020" i="1" s="1"/>
  <c r="I1020" i="1" s="1"/>
  <c r="E998" i="1"/>
  <c r="I998" i="1" s="1"/>
  <c r="E888" i="1"/>
  <c r="E844" i="1"/>
  <c r="E822" i="1"/>
  <c r="E325" i="1"/>
  <c r="E331" i="1"/>
  <c r="E516" i="1"/>
  <c r="E248" i="1"/>
  <c r="E252" i="1"/>
  <c r="G188" i="1"/>
  <c r="E371" i="1"/>
  <c r="E410" i="1"/>
  <c r="I194" i="1"/>
  <c r="E204" i="1"/>
  <c r="E387" i="1"/>
  <c r="E393" i="1"/>
  <c r="E427" i="1"/>
  <c r="E514" i="1"/>
  <c r="E272" i="1"/>
  <c r="E280" i="1"/>
  <c r="E282" i="1"/>
  <c r="E312" i="1"/>
  <c r="E355" i="1"/>
  <c r="E385" i="1"/>
  <c r="E417" i="1"/>
  <c r="E419" i="1"/>
  <c r="E423" i="1"/>
  <c r="E259" i="1"/>
  <c r="E228" i="1"/>
  <c r="E468" i="1"/>
  <c r="E474" i="1"/>
  <c r="J307" i="1"/>
  <c r="J308" i="1"/>
  <c r="J478" i="1"/>
  <c r="J488" i="1"/>
  <c r="E240" i="1"/>
  <c r="E254" i="1"/>
  <c r="E297" i="1"/>
  <c r="E314" i="1"/>
  <c r="E318" i="1"/>
  <c r="E350" i="1"/>
  <c r="E452" i="1"/>
  <c r="E454" i="1"/>
  <c r="E464" i="1"/>
  <c r="E466" i="1"/>
  <c r="J193" i="1"/>
  <c r="E193" i="1"/>
  <c r="J445" i="1"/>
  <c r="E271" i="1"/>
  <c r="E286" i="1"/>
  <c r="E292" i="1"/>
  <c r="E294" i="1"/>
  <c r="I353" i="1"/>
  <c r="E358" i="1"/>
  <c r="E362" i="1"/>
  <c r="E366" i="1"/>
  <c r="E374" i="1"/>
  <c r="E426" i="1"/>
  <c r="I424" i="1"/>
  <c r="E429" i="1"/>
  <c r="E433" i="1"/>
  <c r="E491" i="1"/>
  <c r="E494" i="1"/>
  <c r="G219" i="1"/>
  <c r="J219" i="1" s="1"/>
  <c r="E496" i="1"/>
  <c r="G218" i="1"/>
  <c r="E218" i="1" s="1"/>
  <c r="J336" i="1"/>
  <c r="J405" i="1"/>
  <c r="J408" i="1"/>
  <c r="I406" i="1" s="1"/>
  <c r="J421" i="1"/>
  <c r="G194" i="1"/>
  <c r="J194" i="1" s="1"/>
  <c r="E210" i="1"/>
  <c r="E262" i="1"/>
  <c r="E264" i="1"/>
  <c r="E285" i="1"/>
  <c r="E313" i="1"/>
  <c r="E339" i="1"/>
  <c r="E335" i="1" s="1"/>
  <c r="J346" i="1"/>
  <c r="E356" i="1"/>
  <c r="J407" i="1"/>
  <c r="E438" i="1"/>
  <c r="E461" i="1"/>
  <c r="E473" i="1"/>
  <c r="E476" i="1"/>
  <c r="E502" i="1"/>
  <c r="E515" i="1"/>
  <c r="J518" i="1"/>
  <c r="I157" i="1"/>
  <c r="J216" i="1"/>
  <c r="J306" i="1"/>
  <c r="J377" i="1"/>
  <c r="J378" i="1"/>
  <c r="J381" i="1"/>
  <c r="J398" i="1"/>
  <c r="J399" i="1"/>
  <c r="J492" i="1"/>
  <c r="I489" i="1" s="1"/>
  <c r="E253" i="1"/>
  <c r="E256" i="1"/>
  <c r="E258" i="1"/>
  <c r="E261" i="1"/>
  <c r="E266" i="1"/>
  <c r="E273" i="1"/>
  <c r="E277" i="1"/>
  <c r="E295" i="1"/>
  <c r="E302" i="1"/>
  <c r="E299" i="1" s="1"/>
  <c r="E315" i="1"/>
  <c r="J316" i="1"/>
  <c r="E322" i="1"/>
  <c r="E324" i="1"/>
  <c r="J337" i="1"/>
  <c r="E349" i="1"/>
  <c r="I347" i="1"/>
  <c r="E352" i="1"/>
  <c r="E354" i="1"/>
  <c r="E372" i="1"/>
  <c r="E375" i="1"/>
  <c r="E386" i="1"/>
  <c r="E395" i="1"/>
  <c r="E394" i="1" s="1"/>
  <c r="E411" i="1"/>
  <c r="E422" i="1"/>
  <c r="E425" i="1"/>
  <c r="I436" i="1"/>
  <c r="E441" i="1"/>
  <c r="E467" i="1"/>
  <c r="E470" i="1"/>
  <c r="E472" i="1"/>
  <c r="E508" i="1"/>
  <c r="E517" i="1"/>
  <c r="J481" i="1"/>
  <c r="E166" i="1"/>
  <c r="J183" i="1"/>
  <c r="J342" i="1"/>
  <c r="J343" i="1"/>
  <c r="J344" i="1"/>
  <c r="J391" i="1"/>
  <c r="F389" i="1"/>
  <c r="I389" i="1" s="1"/>
  <c r="L388" i="1" s="1"/>
  <c r="E413" i="1"/>
  <c r="J414" i="1"/>
  <c r="J415" i="1"/>
  <c r="E443" i="1"/>
  <c r="J480" i="1"/>
  <c r="E498" i="1"/>
  <c r="J509" i="1"/>
  <c r="J510" i="1"/>
  <c r="J217" i="1"/>
  <c r="E229" i="1"/>
  <c r="E247" i="1"/>
  <c r="E260" i="1"/>
  <c r="E268" i="1"/>
  <c r="E270" i="1"/>
  <c r="E274" i="1"/>
  <c r="E276" i="1"/>
  <c r="E279" i="1"/>
  <c r="E284" i="1"/>
  <c r="E289" i="1"/>
  <c r="I304" i="1"/>
  <c r="E321" i="1"/>
  <c r="E330" i="1"/>
  <c r="E333" i="1"/>
  <c r="J338" i="1"/>
  <c r="E345" i="1"/>
  <c r="E341" i="1" s="1"/>
  <c r="E348" i="1"/>
  <c r="E361" i="1"/>
  <c r="I359" i="1"/>
  <c r="E368" i="1"/>
  <c r="E373" i="1"/>
  <c r="E403" i="1"/>
  <c r="E432" i="1"/>
  <c r="I430" i="1"/>
  <c r="E435" i="1"/>
  <c r="E437" i="1"/>
  <c r="E444" i="1"/>
  <c r="E449" i="1"/>
  <c r="E458" i="1"/>
  <c r="E469" i="1"/>
  <c r="E475" i="1"/>
  <c r="J479" i="1"/>
  <c r="J485" i="1"/>
  <c r="E490" i="1"/>
  <c r="E500" i="1"/>
  <c r="E504" i="1"/>
  <c r="E511" i="1"/>
  <c r="I513" i="1"/>
  <c r="E505" i="1"/>
  <c r="E503" i="1"/>
  <c r="J497" i="1"/>
  <c r="E483" i="1"/>
  <c r="E482" i="1"/>
  <c r="E477" i="1" s="1"/>
  <c r="E460" i="1"/>
  <c r="E463" i="1"/>
  <c r="E462" i="1"/>
  <c r="E455" i="1"/>
  <c r="E457" i="1"/>
  <c r="E456" i="1"/>
  <c r="E448" i="1"/>
  <c r="E451" i="1"/>
  <c r="E450" i="1"/>
  <c r="E446" i="1"/>
  <c r="E439" i="1"/>
  <c r="E440" i="1"/>
  <c r="E431" i="1"/>
  <c r="E434" i="1"/>
  <c r="E428" i="1"/>
  <c r="E420" i="1"/>
  <c r="J413" i="1"/>
  <c r="E402" i="1"/>
  <c r="E401" i="1"/>
  <c r="J396" i="1"/>
  <c r="I394" i="1" s="1"/>
  <c r="J390" i="1"/>
  <c r="J389" i="1"/>
  <c r="E383" i="1"/>
  <c r="E384" i="1"/>
  <c r="I382" i="1"/>
  <c r="E379" i="1"/>
  <c r="E380" i="1"/>
  <c r="E369" i="1"/>
  <c r="E367" i="1"/>
  <c r="E360" i="1"/>
  <c r="E364" i="1"/>
  <c r="E363" i="1"/>
  <c r="E357" i="1"/>
  <c r="E351" i="1"/>
  <c r="E332" i="1"/>
  <c r="E326" i="1"/>
  <c r="E327" i="1"/>
  <c r="E328" i="1"/>
  <c r="E320" i="1"/>
  <c r="E319" i="1"/>
  <c r="I311" i="1"/>
  <c r="E305" i="1"/>
  <c r="J301" i="1"/>
  <c r="J300" i="1"/>
  <c r="E296" i="1"/>
  <c r="E290" i="1"/>
  <c r="E288" i="1"/>
  <c r="E291" i="1"/>
  <c r="E283" i="1"/>
  <c r="E278" i="1"/>
  <c r="E267" i="1"/>
  <c r="E265" i="1"/>
  <c r="E255" i="1"/>
  <c r="E250" i="1"/>
  <c r="E246" i="1"/>
  <c r="E241" i="1"/>
  <c r="G242" i="1"/>
  <c r="G243" i="1"/>
  <c r="E235" i="1"/>
  <c r="G236" i="1"/>
  <c r="E234" i="1"/>
  <c r="G237" i="1"/>
  <c r="G230" i="1"/>
  <c r="G231" i="1"/>
  <c r="G224" i="1"/>
  <c r="J224" i="1" s="1"/>
  <c r="I221" i="1" s="1"/>
  <c r="G225" i="1"/>
  <c r="E222" i="1"/>
  <c r="E223" i="1"/>
  <c r="E211" i="1"/>
  <c r="G212" i="1"/>
  <c r="G213" i="1"/>
  <c r="E205" i="1"/>
  <c r="G206" i="1"/>
  <c r="G207" i="1"/>
  <c r="J198" i="1"/>
  <c r="G199" i="1"/>
  <c r="G200" i="1"/>
  <c r="J200" i="1" s="1"/>
  <c r="G201" i="1"/>
  <c r="I151" i="1"/>
  <c r="G171" i="1"/>
  <c r="J171" i="1" s="1"/>
  <c r="E180" i="1"/>
  <c r="I145" i="1"/>
  <c r="E192" i="1"/>
  <c r="G195" i="1"/>
  <c r="E186" i="1"/>
  <c r="G189" i="1"/>
  <c r="I187" i="1"/>
  <c r="E187" i="1"/>
  <c r="J180" i="1"/>
  <c r="G175" i="1"/>
  <c r="G177" i="1"/>
  <c r="G169" i="1"/>
  <c r="J169" i="1" s="1"/>
  <c r="I171" i="1"/>
  <c r="E172" i="1"/>
  <c r="G163" i="1"/>
  <c r="F164" i="1" s="1"/>
  <c r="I164" i="1" s="1"/>
  <c r="F165" i="1"/>
  <c r="E158" i="1"/>
  <c r="I158" i="1"/>
  <c r="E157" i="1"/>
  <c r="J157" i="1"/>
  <c r="I159" i="1"/>
  <c r="E160" i="1"/>
  <c r="F152" i="1"/>
  <c r="J151" i="1"/>
  <c r="E151" i="1"/>
  <c r="E154" i="1"/>
  <c r="E145" i="1"/>
  <c r="F146" i="1"/>
  <c r="J145" i="1"/>
  <c r="E148" i="1"/>
  <c r="J142" i="1"/>
  <c r="I141" i="1"/>
  <c r="J140" i="1"/>
  <c r="E140" i="1"/>
  <c r="J139" i="1"/>
  <c r="I139" i="1"/>
  <c r="E139" i="1"/>
  <c r="L138" i="1"/>
  <c r="E224" i="1" l="1"/>
  <c r="E1251" i="1"/>
  <c r="E800" i="1"/>
  <c r="E406" i="1"/>
  <c r="E1240" i="1"/>
  <c r="I299" i="1"/>
  <c r="E1207" i="1"/>
  <c r="E1174" i="1"/>
  <c r="L1202" i="1"/>
  <c r="E1355" i="1"/>
  <c r="E1185" i="1"/>
  <c r="I1362" i="1"/>
  <c r="L1361" i="1" s="1"/>
  <c r="E1362" i="1"/>
  <c r="E1361" i="1" s="1"/>
  <c r="I1361" i="1" s="1"/>
  <c r="E1262" i="1"/>
  <c r="I1269" i="1"/>
  <c r="L1268" i="1" s="1"/>
  <c r="E1269" i="1"/>
  <c r="E1268" i="1" s="1"/>
  <c r="I1258" i="1"/>
  <c r="L1257" i="1" s="1"/>
  <c r="E1258" i="1"/>
  <c r="E1257" i="1" s="1"/>
  <c r="I1247" i="1"/>
  <c r="L1246" i="1" s="1"/>
  <c r="E1247" i="1"/>
  <c r="E1246" i="1" s="1"/>
  <c r="I1214" i="1"/>
  <c r="L1213" i="1" s="1"/>
  <c r="E1214" i="1"/>
  <c r="E1213" i="1" s="1"/>
  <c r="E1196" i="1"/>
  <c r="E1163" i="1"/>
  <c r="I1163" i="1" s="1"/>
  <c r="I305" i="1"/>
  <c r="E459" i="1"/>
  <c r="I459" i="1" s="1"/>
  <c r="J188" i="1"/>
  <c r="I185" i="1" s="1"/>
  <c r="E188" i="1"/>
  <c r="E412" i="1"/>
  <c r="I412" i="1" s="1"/>
  <c r="I191" i="1"/>
  <c r="E513" i="1"/>
  <c r="E200" i="1"/>
  <c r="I477" i="1"/>
  <c r="E275" i="1"/>
  <c r="I275" i="1" s="1"/>
  <c r="E329" i="1"/>
  <c r="I329" i="1" s="1"/>
  <c r="E194" i="1"/>
  <c r="E424" i="1"/>
  <c r="E489" i="1"/>
  <c r="E465" i="1"/>
  <c r="I465" i="1" s="1"/>
  <c r="E269" i="1"/>
  <c r="I269" i="1" s="1"/>
  <c r="J218" i="1"/>
  <c r="I215" i="1" s="1"/>
  <c r="E257" i="1"/>
  <c r="I257" i="1" s="1"/>
  <c r="E219" i="1"/>
  <c r="E215" i="1" s="1"/>
  <c r="E353" i="1"/>
  <c r="E471" i="1"/>
  <c r="I471" i="1" s="1"/>
  <c r="E317" i="1"/>
  <c r="I317" i="1" s="1"/>
  <c r="E281" i="1"/>
  <c r="I281" i="1" s="1"/>
  <c r="E293" i="1"/>
  <c r="I293" i="1" s="1"/>
  <c r="E442" i="1"/>
  <c r="I442" i="1" s="1"/>
  <c r="I507" i="1"/>
  <c r="E389" i="1"/>
  <c r="E388" i="1" s="1"/>
  <c r="I388" i="1" s="1"/>
  <c r="E311" i="1"/>
  <c r="E507" i="1"/>
  <c r="I483" i="1"/>
  <c r="E370" i="1"/>
  <c r="I370" i="1" s="1"/>
  <c r="E495" i="1"/>
  <c r="I341" i="1"/>
  <c r="E251" i="1"/>
  <c r="I251" i="1" s="1"/>
  <c r="I335" i="1"/>
  <c r="E382" i="1"/>
  <c r="E347" i="1"/>
  <c r="E418" i="1"/>
  <c r="I418" i="1" s="1"/>
  <c r="E436" i="1"/>
  <c r="E447" i="1"/>
  <c r="I447" i="1" s="1"/>
  <c r="E376" i="1"/>
  <c r="I376" i="1" s="1"/>
  <c r="E453" i="1"/>
  <c r="I453" i="1" s="1"/>
  <c r="E323" i="1"/>
  <c r="I323" i="1" s="1"/>
  <c r="E359" i="1"/>
  <c r="E400" i="1"/>
  <c r="I400" i="1" s="1"/>
  <c r="E164" i="1"/>
  <c r="E287" i="1"/>
  <c r="I287" i="1" s="1"/>
  <c r="E501" i="1"/>
  <c r="I501" i="1" s="1"/>
  <c r="I495" i="1"/>
  <c r="E430" i="1"/>
  <c r="E365" i="1"/>
  <c r="I365" i="1" s="1"/>
  <c r="E263" i="1"/>
  <c r="I263" i="1" s="1"/>
  <c r="J249" i="1"/>
  <c r="E249" i="1"/>
  <c r="J242" i="1"/>
  <c r="I239" i="1" s="1"/>
  <c r="E242" i="1"/>
  <c r="J243" i="1"/>
  <c r="E243" i="1"/>
  <c r="J236" i="1"/>
  <c r="I233" i="1" s="1"/>
  <c r="E236" i="1"/>
  <c r="J237" i="1"/>
  <c r="E237" i="1"/>
  <c r="J230" i="1"/>
  <c r="I227" i="1" s="1"/>
  <c r="E230" i="1"/>
  <c r="J231" i="1"/>
  <c r="E231" i="1"/>
  <c r="J225" i="1"/>
  <c r="E225" i="1"/>
  <c r="J212" i="1"/>
  <c r="I209" i="1" s="1"/>
  <c r="E212" i="1"/>
  <c r="E213" i="1"/>
  <c r="J213" i="1"/>
  <c r="J206" i="1"/>
  <c r="I203" i="1" s="1"/>
  <c r="E206" i="1"/>
  <c r="J207" i="1"/>
  <c r="E207" i="1"/>
  <c r="E199" i="1"/>
  <c r="J199" i="1"/>
  <c r="I197" i="1" s="1"/>
  <c r="J201" i="1"/>
  <c r="E201" i="1"/>
  <c r="E171" i="1"/>
  <c r="J195" i="1"/>
  <c r="E195" i="1"/>
  <c r="E189" i="1"/>
  <c r="E185" i="1" s="1"/>
  <c r="J189" i="1"/>
  <c r="F182" i="1"/>
  <c r="J181" i="1"/>
  <c r="E181" i="1"/>
  <c r="J177" i="1"/>
  <c r="E177" i="1"/>
  <c r="J175" i="1"/>
  <c r="E175" i="1"/>
  <c r="F176" i="1"/>
  <c r="E169" i="1"/>
  <c r="F170" i="1"/>
  <c r="I170" i="1" s="1"/>
  <c r="I165" i="1"/>
  <c r="E165" i="1"/>
  <c r="J163" i="1"/>
  <c r="E163" i="1"/>
  <c r="E155" i="1"/>
  <c r="I155" i="1" s="1"/>
  <c r="I152" i="1"/>
  <c r="G146" i="1"/>
  <c r="I146" i="1"/>
  <c r="F147" i="1"/>
  <c r="I140" i="1"/>
  <c r="E137" i="1"/>
  <c r="E136" i="1"/>
  <c r="E135" i="1"/>
  <c r="L137" i="1"/>
  <c r="L136" i="1"/>
  <c r="L135" i="1"/>
  <c r="J134" i="1"/>
  <c r="F132" i="1"/>
  <c r="I132" i="1" s="1"/>
  <c r="J131" i="1"/>
  <c r="I131" i="1"/>
  <c r="E131" i="1"/>
  <c r="L130" i="1"/>
  <c r="J129" i="1"/>
  <c r="F128" i="1"/>
  <c r="I128" i="1" s="1"/>
  <c r="J127" i="1"/>
  <c r="I127" i="1"/>
  <c r="E127" i="1"/>
  <c r="L126" i="1"/>
  <c r="J125" i="1"/>
  <c r="F125" i="1"/>
  <c r="E125" i="1" s="1"/>
  <c r="J124" i="1"/>
  <c r="F124" i="1"/>
  <c r="E124" i="1" s="1"/>
  <c r="J123" i="1"/>
  <c r="F123" i="1"/>
  <c r="E123" i="1" s="1"/>
  <c r="J122" i="1"/>
  <c r="I122" i="1"/>
  <c r="E122" i="1"/>
  <c r="J120" i="1"/>
  <c r="I120" i="1"/>
  <c r="J119" i="1"/>
  <c r="F119" i="1"/>
  <c r="E119" i="1" s="1"/>
  <c r="J118" i="1"/>
  <c r="F118" i="1"/>
  <c r="I118" i="1" s="1"/>
  <c r="J117" i="1"/>
  <c r="F117" i="1"/>
  <c r="I117" i="1" s="1"/>
  <c r="J116" i="1"/>
  <c r="I116" i="1"/>
  <c r="E116" i="1"/>
  <c r="G114" i="1"/>
  <c r="J114" i="1" s="1"/>
  <c r="F114" i="1"/>
  <c r="J113" i="1"/>
  <c r="F113" i="1"/>
  <c r="E113" i="1" s="1"/>
  <c r="J112" i="1"/>
  <c r="I112" i="1"/>
  <c r="E112" i="1"/>
  <c r="L1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G110" i="1"/>
  <c r="J110" i="1" s="1"/>
  <c r="F110" i="1"/>
  <c r="I110" i="1" s="1"/>
  <c r="J108" i="1"/>
  <c r="I108" i="1"/>
  <c r="L107" i="1" s="1"/>
  <c r="F109" i="1"/>
  <c r="E109" i="1" s="1"/>
  <c r="E108" i="1"/>
  <c r="J109" i="1"/>
  <c r="E221" i="1" l="1"/>
  <c r="E191" i="1"/>
  <c r="E209" i="1"/>
  <c r="E227" i="1"/>
  <c r="E239" i="1"/>
  <c r="E245" i="1"/>
  <c r="I245" i="1" s="1"/>
  <c r="E233" i="1"/>
  <c r="E203" i="1"/>
  <c r="E197" i="1"/>
  <c r="E170" i="1"/>
  <c r="E147" i="1"/>
  <c r="I147" i="1"/>
  <c r="I179" i="1"/>
  <c r="I182" i="1"/>
  <c r="E182" i="1"/>
  <c r="E179" i="1" s="1"/>
  <c r="I176" i="1"/>
  <c r="E176" i="1"/>
  <c r="E173" i="1" s="1"/>
  <c r="I173" i="1" s="1"/>
  <c r="E167" i="1"/>
  <c r="I167" i="1" s="1"/>
  <c r="E161" i="1"/>
  <c r="I161" i="1" s="1"/>
  <c r="J152" i="1"/>
  <c r="E152" i="1"/>
  <c r="E153" i="1"/>
  <c r="I153" i="1"/>
  <c r="L121" i="1"/>
  <c r="E146" i="1"/>
  <c r="J146" i="1"/>
  <c r="I143" i="1" s="1"/>
  <c r="J141" i="1"/>
  <c r="I138" i="1" s="1"/>
  <c r="E141" i="1"/>
  <c r="I109" i="1"/>
  <c r="I111" i="1"/>
  <c r="L115" i="1"/>
  <c r="G128" i="1"/>
  <c r="E114" i="1"/>
  <c r="E111" i="1" s="1"/>
  <c r="E117" i="1"/>
  <c r="E121" i="1"/>
  <c r="I123" i="1"/>
  <c r="I124" i="1"/>
  <c r="I125" i="1"/>
  <c r="E118" i="1"/>
  <c r="I119" i="1"/>
  <c r="E120" i="1"/>
  <c r="I114" i="1"/>
  <c r="I113" i="1"/>
  <c r="E110" i="1"/>
  <c r="E107" i="1" s="1"/>
  <c r="I107" i="1" s="1"/>
  <c r="E143" i="1" l="1"/>
  <c r="E149" i="1"/>
  <c r="I149" i="1" s="1"/>
  <c r="I142" i="1"/>
  <c r="E142" i="1"/>
  <c r="E138" i="1" s="1"/>
  <c r="F133" i="1"/>
  <c r="G133" i="1" s="1"/>
  <c r="J132" i="1"/>
  <c r="E132" i="1"/>
  <c r="J128" i="1"/>
  <c r="E128" i="1"/>
  <c r="F129" i="1"/>
  <c r="E115" i="1"/>
  <c r="F96" i="1"/>
  <c r="G95" i="1"/>
  <c r="G96" i="1" s="1"/>
  <c r="I95" i="1"/>
  <c r="J94" i="1"/>
  <c r="I94" i="1"/>
  <c r="E94" i="1"/>
  <c r="J93" i="1"/>
  <c r="I93" i="1"/>
  <c r="E93" i="1"/>
  <c r="G100" i="1"/>
  <c r="G101" i="1" s="1"/>
  <c r="F100" i="1"/>
  <c r="I100" i="1" s="1"/>
  <c r="J99" i="1"/>
  <c r="F99" i="1"/>
  <c r="I99" i="1" s="1"/>
  <c r="J98" i="1"/>
  <c r="I98" i="1"/>
  <c r="E98" i="1"/>
  <c r="G105" i="1"/>
  <c r="J105" i="1" s="1"/>
  <c r="F105" i="1"/>
  <c r="I105" i="1" s="1"/>
  <c r="J104" i="1"/>
  <c r="F104" i="1"/>
  <c r="E104" i="1" s="1"/>
  <c r="J103" i="1"/>
  <c r="I103" i="1"/>
  <c r="E103" i="1"/>
  <c r="G90" i="1"/>
  <c r="F91" i="1" s="1"/>
  <c r="I91" i="1" s="1"/>
  <c r="F90" i="1"/>
  <c r="I90" i="1" s="1"/>
  <c r="J89" i="1"/>
  <c r="F89" i="1"/>
  <c r="I89" i="1" s="1"/>
  <c r="J88" i="1"/>
  <c r="I88" i="1"/>
  <c r="E88" i="1"/>
  <c r="G86" i="1"/>
  <c r="J86" i="1" s="1"/>
  <c r="F86" i="1"/>
  <c r="I86" i="1" s="1"/>
  <c r="J85" i="1"/>
  <c r="F85" i="1"/>
  <c r="E85" i="1" s="1"/>
  <c r="J84" i="1"/>
  <c r="F84" i="1"/>
  <c r="E84" i="1" s="1"/>
  <c r="J83" i="1"/>
  <c r="I83" i="1"/>
  <c r="E83" i="1"/>
  <c r="F80" i="1"/>
  <c r="G81" i="1"/>
  <c r="J81" i="1" s="1"/>
  <c r="F81" i="1"/>
  <c r="I81" i="1" s="1"/>
  <c r="J80" i="1"/>
  <c r="F79" i="1"/>
  <c r="I79" i="1" s="1"/>
  <c r="J78" i="1"/>
  <c r="I78" i="1"/>
  <c r="E78" i="1"/>
  <c r="E73" i="1"/>
  <c r="G76" i="1"/>
  <c r="F76" i="1"/>
  <c r="I76" i="1" s="1"/>
  <c r="F74" i="1"/>
  <c r="F75" i="1" s="1"/>
  <c r="J75" i="1"/>
  <c r="J73" i="1"/>
  <c r="I73" i="1"/>
  <c r="E69" i="1"/>
  <c r="E68" i="1"/>
  <c r="F71" i="1"/>
  <c r="I71" i="1" s="1"/>
  <c r="F70" i="1"/>
  <c r="E70" i="1" s="1"/>
  <c r="J70" i="1"/>
  <c r="J69" i="1"/>
  <c r="I69" i="1"/>
  <c r="J68" i="1"/>
  <c r="I68" i="1"/>
  <c r="E63" i="1"/>
  <c r="G66" i="1"/>
  <c r="F66" i="1"/>
  <c r="J63" i="1"/>
  <c r="I63" i="1"/>
  <c r="F65" i="1"/>
  <c r="E65" i="1" s="1"/>
  <c r="F64" i="1"/>
  <c r="E64" i="1" s="1"/>
  <c r="I64" i="1"/>
  <c r="J66" i="1"/>
  <c r="J65" i="1"/>
  <c r="J64" i="1"/>
  <c r="J61" i="1"/>
  <c r="F61" i="1"/>
  <c r="I61" i="1" s="1"/>
  <c r="F60" i="1"/>
  <c r="I60" i="1" s="1"/>
  <c r="F59" i="1"/>
  <c r="I59" i="1" s="1"/>
  <c r="G58" i="1"/>
  <c r="J58" i="1" s="1"/>
  <c r="E53" i="1"/>
  <c r="J60" i="1"/>
  <c r="J59" i="1"/>
  <c r="I58" i="1"/>
  <c r="I43" i="1"/>
  <c r="J43" i="1"/>
  <c r="J45" i="1"/>
  <c r="J53" i="1"/>
  <c r="I53" i="1"/>
  <c r="F54" i="1"/>
  <c r="G54" i="1" s="1"/>
  <c r="E54" i="1" s="1"/>
  <c r="E48" i="1"/>
  <c r="I50" i="1"/>
  <c r="J49" i="1"/>
  <c r="J48" i="1"/>
  <c r="I48" i="1"/>
  <c r="F51" i="1"/>
  <c r="I51" i="1" s="1"/>
  <c r="G50" i="1"/>
  <c r="G51" i="1" s="1"/>
  <c r="F49" i="1"/>
  <c r="E49" i="1" s="1"/>
  <c r="E43" i="1"/>
  <c r="F46" i="1"/>
  <c r="G46" i="1" s="1"/>
  <c r="J46" i="1" s="1"/>
  <c r="K47" i="1" s="1"/>
  <c r="F44" i="1"/>
  <c r="G44" i="1" s="1"/>
  <c r="J44" i="1" s="1"/>
  <c r="I41" i="1"/>
  <c r="J40" i="1"/>
  <c r="J39" i="1"/>
  <c r="I39" i="1"/>
  <c r="J38" i="1"/>
  <c r="I38" i="1"/>
  <c r="J37" i="1"/>
  <c r="I37" i="1"/>
  <c r="E39" i="1"/>
  <c r="E38" i="1"/>
  <c r="E37" i="1"/>
  <c r="G41" i="1"/>
  <c r="E41" i="1" s="1"/>
  <c r="F40" i="1"/>
  <c r="E40" i="1" s="1"/>
  <c r="J33" i="1"/>
  <c r="J32" i="1"/>
  <c r="I32" i="1"/>
  <c r="E32" i="1"/>
  <c r="G34" i="1"/>
  <c r="J34" i="1" s="1"/>
  <c r="F34" i="1"/>
  <c r="I34" i="1" s="1"/>
  <c r="F33" i="1"/>
  <c r="E33" i="1" s="1"/>
  <c r="F30" i="1"/>
  <c r="I30" i="1" s="1"/>
  <c r="J29" i="1"/>
  <c r="I29" i="1"/>
  <c r="E29" i="1"/>
  <c r="J30" i="1"/>
  <c r="K31" i="1" s="1"/>
  <c r="J28" i="1"/>
  <c r="I28" i="1"/>
  <c r="J27" i="1"/>
  <c r="I27" i="1"/>
  <c r="J26" i="1"/>
  <c r="I26" i="1"/>
  <c r="E28" i="1"/>
  <c r="E27" i="1"/>
  <c r="E26" i="1"/>
  <c r="J24" i="1"/>
  <c r="J23" i="1"/>
  <c r="J21" i="1"/>
  <c r="I21" i="1"/>
  <c r="E21" i="1"/>
  <c r="F24" i="1"/>
  <c r="E24" i="1" s="1"/>
  <c r="G22" i="1"/>
  <c r="J22" i="1" s="1"/>
  <c r="F22" i="1"/>
  <c r="I22" i="1" s="1"/>
  <c r="J18" i="1"/>
  <c r="I18" i="1"/>
  <c r="J16" i="1"/>
  <c r="I16" i="1"/>
  <c r="G19" i="1"/>
  <c r="J19" i="1" s="1"/>
  <c r="F19" i="1"/>
  <c r="F17" i="1"/>
  <c r="I17" i="1" s="1"/>
  <c r="G17" i="1"/>
  <c r="J17" i="1" s="1"/>
  <c r="E18" i="1"/>
  <c r="E16" i="1"/>
  <c r="J12" i="1"/>
  <c r="I11" i="1"/>
  <c r="F13" i="1"/>
  <c r="G13" i="1" s="1"/>
  <c r="F14" i="1" s="1"/>
  <c r="G11" i="1"/>
  <c r="F12" i="1" s="1"/>
  <c r="I12" i="1" s="1"/>
  <c r="E7" i="1"/>
  <c r="J9" i="1"/>
  <c r="J7" i="1"/>
  <c r="I7" i="1"/>
  <c r="F8" i="1"/>
  <c r="I8" i="1" s="1"/>
  <c r="J4" i="1"/>
  <c r="J5" i="1"/>
  <c r="I5" i="1"/>
  <c r="J3" i="1"/>
  <c r="I3" i="1"/>
  <c r="L2" i="1" s="1"/>
  <c r="E58" i="1" l="1"/>
  <c r="E59" i="1"/>
  <c r="E60" i="1"/>
  <c r="L31" i="1"/>
  <c r="E61" i="1"/>
  <c r="L47" i="1"/>
  <c r="I66" i="1"/>
  <c r="I46" i="1"/>
  <c r="F134" i="1"/>
  <c r="J133" i="1"/>
  <c r="I130" i="1" s="1"/>
  <c r="I133" i="1"/>
  <c r="E133" i="1"/>
  <c r="J11" i="1"/>
  <c r="E17" i="1"/>
  <c r="E66" i="1"/>
  <c r="E62" i="1" s="1"/>
  <c r="E12" i="1"/>
  <c r="E30" i="1"/>
  <c r="E25" i="1" s="1"/>
  <c r="I129" i="1"/>
  <c r="E129" i="1"/>
  <c r="E126" i="1" s="1"/>
  <c r="E13" i="1"/>
  <c r="I74" i="1"/>
  <c r="E99" i="1"/>
  <c r="J95" i="1"/>
  <c r="E89" i="1"/>
  <c r="G91" i="1"/>
  <c r="J91" i="1" s="1"/>
  <c r="I96" i="1"/>
  <c r="E95" i="1"/>
  <c r="I104" i="1"/>
  <c r="E100" i="1"/>
  <c r="J100" i="1"/>
  <c r="J101" i="1"/>
  <c r="F101" i="1"/>
  <c r="I101" i="1" s="1"/>
  <c r="F106" i="1"/>
  <c r="I106" i="1" s="1"/>
  <c r="G106" i="1"/>
  <c r="E105" i="1"/>
  <c r="J90" i="1"/>
  <c r="E90" i="1"/>
  <c r="I85" i="1"/>
  <c r="I84" i="1"/>
  <c r="E86" i="1"/>
  <c r="E82" i="1" s="1"/>
  <c r="J79" i="1"/>
  <c r="E80" i="1"/>
  <c r="I80" i="1"/>
  <c r="E81" i="1"/>
  <c r="E76" i="1"/>
  <c r="J76" i="1"/>
  <c r="I75" i="1"/>
  <c r="E75" i="1"/>
  <c r="G74" i="1"/>
  <c r="I70" i="1"/>
  <c r="G71" i="1"/>
  <c r="I65" i="1"/>
  <c r="I44" i="1"/>
  <c r="I49" i="1"/>
  <c r="J54" i="1"/>
  <c r="G55" i="1"/>
  <c r="F55" i="1"/>
  <c r="I54" i="1"/>
  <c r="F35" i="1"/>
  <c r="I35" i="1" s="1"/>
  <c r="G35" i="1"/>
  <c r="J35" i="1" s="1"/>
  <c r="E34" i="1"/>
  <c r="E51" i="1"/>
  <c r="J51" i="1"/>
  <c r="J50" i="1"/>
  <c r="E50" i="1"/>
  <c r="F45" i="1"/>
  <c r="I45" i="1" s="1"/>
  <c r="J41" i="1"/>
  <c r="E46" i="1"/>
  <c r="E44" i="1"/>
  <c r="E45" i="1"/>
  <c r="I40" i="1"/>
  <c r="E36" i="1"/>
  <c r="I33" i="1"/>
  <c r="I24" i="1"/>
  <c r="F23" i="1"/>
  <c r="I23" i="1" s="1"/>
  <c r="E22" i="1"/>
  <c r="E19" i="1"/>
  <c r="I14" i="1"/>
  <c r="E14" i="1"/>
  <c r="I13" i="1"/>
  <c r="J13" i="1"/>
  <c r="E11" i="1"/>
  <c r="I19" i="1"/>
  <c r="J14" i="1"/>
  <c r="F9" i="1"/>
  <c r="E9" i="1" s="1"/>
  <c r="G8" i="1"/>
  <c r="E5" i="1"/>
  <c r="E3" i="1"/>
  <c r="F4" i="1"/>
  <c r="E57" i="1" l="1"/>
  <c r="I9" i="1"/>
  <c r="E91" i="1"/>
  <c r="E87" i="1" s="1"/>
  <c r="I134" i="1"/>
  <c r="E134" i="1"/>
  <c r="E130" i="1" s="1"/>
  <c r="E15" i="1"/>
  <c r="E23" i="1"/>
  <c r="E20" i="1" s="1"/>
  <c r="E35" i="1"/>
  <c r="E31" i="1" s="1"/>
  <c r="J96" i="1"/>
  <c r="E96" i="1"/>
  <c r="E92" i="1" s="1"/>
  <c r="E101" i="1"/>
  <c r="E97" i="1" s="1"/>
  <c r="J106" i="1"/>
  <c r="E106" i="1"/>
  <c r="E102" i="1" s="1"/>
  <c r="E79" i="1"/>
  <c r="E77" i="1" s="1"/>
  <c r="J74" i="1"/>
  <c r="E74" i="1"/>
  <c r="E72" i="1" s="1"/>
  <c r="E55" i="1"/>
  <c r="E47" i="1"/>
  <c r="J71" i="1"/>
  <c r="E71" i="1"/>
  <c r="E67" i="1" s="1"/>
  <c r="I55" i="1"/>
  <c r="F56" i="1"/>
  <c r="I56" i="1" s="1"/>
  <c r="G56" i="1"/>
  <c r="J55" i="1"/>
  <c r="E42" i="1"/>
  <c r="E10" i="1"/>
  <c r="E8" i="1"/>
  <c r="E6" i="1" s="1"/>
  <c r="J8" i="1"/>
  <c r="E4" i="1"/>
  <c r="E2" i="1" s="1"/>
  <c r="I2" i="1" s="1"/>
  <c r="I4" i="1"/>
  <c r="J56" i="1" l="1"/>
  <c r="K57" i="1" s="1"/>
  <c r="L57" i="1" s="1"/>
  <c r="E56" i="1"/>
  <c r="E52" i="1" s="1"/>
</calcChain>
</file>

<file path=xl/comments1.xml><?xml version="1.0" encoding="utf-8"?>
<comments xmlns="http://schemas.openxmlformats.org/spreadsheetml/2006/main">
  <authors>
    <author>Luiz dos Santos Almeida Júnior</author>
  </authors>
  <commentList>
    <comment ref="E29" authorId="0" shapeId="0">
      <text>
        <r>
          <rPr>
            <b/>
            <sz val="8"/>
            <color indexed="81"/>
            <rFont val="Segoe UI"/>
            <family val="2"/>
          </rPr>
          <t>Luiz dos Santos Almeida Júnior:</t>
        </r>
        <r>
          <rPr>
            <sz val="8"/>
            <color indexed="81"/>
            <rFont val="Segoe UI"/>
            <family val="2"/>
          </rPr>
          <t xml:space="preserve">
Interrupção na contagem. Nesse momento não foi registrado nenhuma atividade</t>
        </r>
      </text>
    </comment>
    <comment ref="A107" authorId="0" shapeId="0">
      <text>
        <r>
          <rPr>
            <b/>
            <sz val="8"/>
            <color indexed="81"/>
            <rFont val="Segoe UI"/>
            <family val="2"/>
          </rPr>
          <t>Luiz dos Santos Almeida Júnior:</t>
        </r>
        <r>
          <rPr>
            <sz val="8"/>
            <color indexed="81"/>
            <rFont val="Segoe UI"/>
            <family val="2"/>
          </rPr>
          <t xml:space="preserve">
24/11/17</t>
        </r>
      </text>
    </comment>
  </commentList>
</comments>
</file>

<file path=xl/sharedStrings.xml><?xml version="1.0" encoding="utf-8"?>
<sst xmlns="http://schemas.openxmlformats.org/spreadsheetml/2006/main" count="1399" uniqueCount="52">
  <si>
    <t>Nº Processo</t>
  </si>
  <si>
    <t>Operador</t>
  </si>
  <si>
    <t>Atividade</t>
  </si>
  <si>
    <t xml:space="preserve">Gilyane </t>
  </si>
  <si>
    <t>Tempo Total</t>
  </si>
  <si>
    <t>T.Início</t>
  </si>
  <si>
    <t>T.Final</t>
  </si>
  <si>
    <t>Data</t>
  </si>
  <si>
    <t>Ano</t>
  </si>
  <si>
    <t>Ana</t>
  </si>
  <si>
    <t>Tempo de Espera</t>
  </si>
  <si>
    <t>Multiplicador</t>
  </si>
  <si>
    <t>Divisor</t>
  </si>
  <si>
    <t>Data fase Anterior</t>
  </si>
  <si>
    <t>Espera fase anterior</t>
  </si>
  <si>
    <t>Fabiana</t>
  </si>
  <si>
    <t>Tempo de Espera Antes</t>
  </si>
  <si>
    <t>Dia</t>
  </si>
  <si>
    <t>H.Início</t>
  </si>
  <si>
    <t>H.Fim</t>
  </si>
  <si>
    <t>Nome</t>
  </si>
  <si>
    <t>Resposta Reclamação Cliente - Ouvidoria</t>
  </si>
  <si>
    <t>Gilyane</t>
  </si>
  <si>
    <t>Resposta Ofícios</t>
  </si>
  <si>
    <t>Localização/contato cliente</t>
  </si>
  <si>
    <t>Processo/TOI</t>
  </si>
  <si>
    <t>????</t>
  </si>
  <si>
    <t>Rótulos de Linha</t>
  </si>
  <si>
    <t>Total Geral</t>
  </si>
  <si>
    <t>Média de Tempo Total</t>
  </si>
  <si>
    <t>Média por dia</t>
  </si>
  <si>
    <t>Por operador</t>
  </si>
  <si>
    <t>07/17/17</t>
  </si>
  <si>
    <t>Média de Espera fase anterior</t>
  </si>
  <si>
    <t>Contagem de Espera fase anterior</t>
  </si>
  <si>
    <t>Verificação do TOI</t>
  </si>
  <si>
    <t>Medir Irregularidade</t>
  </si>
  <si>
    <t>Preparar Comunicação</t>
  </si>
  <si>
    <t>Entregar Comunicação</t>
  </si>
  <si>
    <t>Análise de Recurso</t>
  </si>
  <si>
    <t>Entrega de Fatura</t>
  </si>
  <si>
    <t>Negociação com Cliente</t>
  </si>
  <si>
    <t>Tempo de Ciclo</t>
  </si>
  <si>
    <t>LEAD Time</t>
  </si>
  <si>
    <t>Percentual de Agregação</t>
  </si>
  <si>
    <t>Atividade 3</t>
  </si>
  <si>
    <t>Total</t>
  </si>
  <si>
    <t>Nº Doc</t>
  </si>
  <si>
    <t>média</t>
  </si>
  <si>
    <t>DesvPad de Tempo Total</t>
  </si>
  <si>
    <t>Des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</si>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</sst>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65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Segoe UI"/>
      <family val="2"/>
    </font>
    <font>
      <b/>
      <sz val="8"/>
      <color indexed="81"/>
      <name val="Segoe U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20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2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20" fontId="0" fillId="2" borderId="1" xfId="0" applyNumberForma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64" fontId="0" fillId="0" borderId="1" xfId="0" applyNumberFormat="1" applyBorder="1" applyAlignment="1"/>
    <xf numFmtId="14" fontId="0" fillId="0" borderId="1" xfId="0" applyNumberFormat="1" applyBorder="1"/>
    <xf numFmtId="20" fontId="0" fillId="0" borderId="0" xfId="0" applyNumberFormat="1" applyBorder="1" applyAlignment="1"/>
    <xf numFmtId="0" fontId="1" fillId="0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0" fontId="0" fillId="0" borderId="1" xfId="0" applyNumberFormat="1" applyBorder="1" applyAlignment="1">
      <alignment horizontal="center"/>
    </xf>
    <xf numFmtId="21" fontId="0" fillId="0" borderId="0" xfId="0" applyNumberFormat="1"/>
    <xf numFmtId="2" fontId="0" fillId="0" borderId="0" xfId="0" applyNumberFormat="1"/>
    <xf numFmtId="0" fontId="0" fillId="2" borderId="0" xfId="0" applyFill="1"/>
    <xf numFmtId="2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Border="1"/>
    <xf numFmtId="2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0" fontId="0" fillId="0" borderId="0" xfId="0" applyNumberFormat="1" applyAlignment="1">
      <alignment horizontal="center"/>
    </xf>
    <xf numFmtId="164" fontId="0" fillId="0" borderId="0" xfId="0" applyNumberFormat="1" applyBorder="1"/>
    <xf numFmtId="20" fontId="0" fillId="0" borderId="1" xfId="0" applyNumberForma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Alignment="1">
      <alignment horizontal="center"/>
    </xf>
    <xf numFmtId="20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20" fontId="0" fillId="0" borderId="1" xfId="0" applyNumberFormat="1" applyBorder="1" applyAlignment="1">
      <alignment horizontal="center"/>
    </xf>
    <xf numFmtId="22" fontId="0" fillId="0" borderId="0" xfId="0" applyNumberFormat="1"/>
    <xf numFmtId="14" fontId="0" fillId="0" borderId="0" xfId="0" applyNumberFormat="1"/>
    <xf numFmtId="46" fontId="0" fillId="0" borderId="0" xfId="0" applyNumberFormat="1"/>
    <xf numFmtId="165" fontId="0" fillId="0" borderId="0" xfId="1" applyNumberFormat="1" applyFont="1"/>
    <xf numFmtId="20" fontId="0" fillId="0" borderId="0" xfId="0" applyNumberFormat="1"/>
    <xf numFmtId="20" fontId="0" fillId="0" borderId="1" xfId="0" applyNumberFormat="1" applyBorder="1" applyAlignment="1">
      <alignment horizontal="center"/>
    </xf>
    <xf numFmtId="164" fontId="0" fillId="0" borderId="0" xfId="0" applyNumberFormat="1" applyAlignment="1"/>
    <xf numFmtId="2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2" fontId="0" fillId="0" borderId="1" xfId="0" applyNumberFormat="1" applyFill="1" applyBorder="1"/>
    <xf numFmtId="2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 wrapText="1"/>
    </xf>
    <xf numFmtId="21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20" fontId="0" fillId="0" borderId="1" xfId="0" applyNumberFormat="1" applyBorder="1" applyAlignment="1">
      <alignment horizontal="center"/>
    </xf>
    <xf numFmtId="0" fontId="0" fillId="0" borderId="0" xfId="0" applyNumberFormat="1" applyFill="1" applyBorder="1"/>
    <xf numFmtId="164" fontId="1" fillId="0" borderId="1" xfId="0" applyNumberFormat="1" applyFon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2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24"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  <alignment horizontal="general" vertical="bottom" textRotation="0" wrapText="0" indent="0" justifyLastLine="0" shrinkToFit="0" readingOrder="0"/>
    </dxf>
    <dxf>
      <numFmt numFmtId="2" formatCode="0.00"/>
    </dxf>
    <dxf>
      <numFmt numFmtId="25" formatCode="hh:mm"/>
      <alignment horizontal="center"/>
    </dxf>
    <dxf>
      <numFmt numFmtId="164" formatCode="[h]:mm:ss;@"/>
      <alignment horizontal="general" vertical="bottom" textRotation="0" wrapText="0" indent="0" justifyLastLine="0" shrinkToFit="0" readingOrder="0"/>
    </dxf>
    <dxf>
      <numFmt numFmtId="2" formatCode="0.00"/>
    </dxf>
    <dxf>
      <numFmt numFmtId="25" formatCode="hh:mm"/>
      <alignment horizontal="center"/>
    </dxf>
    <dxf>
      <numFmt numFmtId="2" formatCode="0.00"/>
    </dxf>
    <dxf>
      <numFmt numFmtId="2" formatCode="0.00"/>
    </dxf>
    <dxf>
      <numFmt numFmtId="164" formatCode="[h]:mm:ss;@"/>
    </dxf>
    <dxf>
      <numFmt numFmtId="25" formatCode="hh:mm"/>
      <alignment horizontal="center"/>
    </dxf>
    <dxf>
      <border>
        <left/>
        <right/>
        <top/>
        <bottom/>
        <horizontal/>
      </border>
    </dxf>
    <dxf>
      <numFmt numFmtId="164" formatCode="[h]:mm:ss;@"/>
    </dxf>
    <dxf>
      <numFmt numFmtId="25" formatCode="hh:mm"/>
      <alignment horizontal="center"/>
    </dxf>
    <dxf>
      <border>
        <left/>
        <right/>
        <top/>
        <bottom/>
        <horizontal/>
      </border>
    </dxf>
    <dxf>
      <numFmt numFmtId="164" formatCode="[h]:mm:ss;@"/>
    </dxf>
    <dxf>
      <numFmt numFmtId="25" formatCode="hh:mm"/>
      <alignment horizontal="center"/>
    </dxf>
    <dxf>
      <border>
        <left/>
        <right/>
        <top/>
        <bottom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3"/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controle de desempenho.xlsx]Planilha4!Tabela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Planilha4!$B$4:$B$10</c:f>
              <c:numCache>
                <c:formatCode>[h]:mm:ss;@</c:formatCode>
                <c:ptCount val="6"/>
                <c:pt idx="0">
                  <c:v>2.708863443596264E-3</c:v>
                </c:pt>
                <c:pt idx="1">
                  <c:v>4.6055555555555551E-2</c:v>
                </c:pt>
                <c:pt idx="2">
                  <c:v>5.2777777777777771E-3</c:v>
                </c:pt>
                <c:pt idx="3">
                  <c:v>2.2916666666666669E-2</c:v>
                </c:pt>
                <c:pt idx="4">
                  <c:v>0.15868055555555557</c:v>
                </c:pt>
                <c:pt idx="5">
                  <c:v>1.4980158730158729E-2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D-42B1-A1F8-84907C72E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8952576"/>
        <c:axId val="399117136"/>
      </c:barChart>
      <c:catAx>
        <c:axId val="39895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117136"/>
        <c:crosses val="autoZero"/>
        <c:auto val="1"/>
        <c:lblAlgn val="ctr"/>
        <c:lblOffset val="100"/>
        <c:noMultiLvlLbl val="0"/>
      </c:catAx>
      <c:valAx>
        <c:axId val="3991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95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233362</xdr:colOff>
      <xdr:row>14</xdr:row>
      <xdr:rowOff>104775</xdr:rowOff>
    </xdr:from>
    <xdr:to>
      <xdr:col>16</xdr:col>
      <xdr:colOff>538162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0</xdr:rowOff>
    </xdr:from>
    <xdr:to>
      <xdr:col>14</xdr:col>
      <xdr:colOff>179348</xdr:colOff>
      <xdr:row>23</xdr:row>
      <xdr:rowOff>13464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4525" y="0"/>
          <a:ext cx="8342273" cy="4690239"/>
        </a:xfrm>
        <a:prstGeom prst="rect">
          <a:avLst/>
        </a:prstGeom>
      </xdr:spPr>
    </xdr:pic>
    <xdr:clientData/>
  </xdr:twoCellAnchor>
  <xdr:twoCellAnchor editAs="oneCell">
    <xdr:from>
      <xdr:col>3</xdr:col>
      <xdr:colOff>45044</xdr:colOff>
      <xdr:row>24</xdr:row>
      <xdr:rowOff>153494</xdr:rowOff>
    </xdr:from>
    <xdr:to>
      <xdr:col>14</xdr:col>
      <xdr:colOff>190499</xdr:colOff>
      <xdr:row>49</xdr:row>
      <xdr:rowOff>110374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3844" y="5020769"/>
          <a:ext cx="8394105" cy="47193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z dos Santos Almeida Júnior" refreshedDate="43139.362383564818" createdVersion="6" refreshedVersion="6" minRefreshableVersion="3" recordCount="293">
  <cacheSource type="worksheet">
    <worksheetSource ref="A1:F294" sheet="Filtro 18.01.18"/>
  </cacheSource>
  <cacheFields count="6">
    <cacheField name="Nº Processo" numFmtId="0">
      <sharedItems containsBlank="1" containsMixedTypes="1" containsNumber="1" containsInteger="1" minValue="18" maxValue="6189384"/>
    </cacheField>
    <cacheField name="Ano" numFmtId="0">
      <sharedItems containsString="0" containsBlank="1" containsNumber="1" containsInteger="1" minValue="2017" maxValue="2018"/>
    </cacheField>
    <cacheField name="Operador" numFmtId="0">
      <sharedItems/>
    </cacheField>
    <cacheField name="Atividade" numFmtId="0">
      <sharedItems containsSemiMixedTypes="0" containsString="0" containsNumber="1" containsInteger="1" minValue="1" maxValue="7" count="6">
        <n v="5"/>
        <n v="2"/>
        <n v="3"/>
        <n v="1"/>
        <n v="7"/>
        <n v="4"/>
      </sharedItems>
    </cacheField>
    <cacheField name="Tempo Total" numFmtId="20">
      <sharedItems containsSemiMixedTypes="0" containsNonDate="0" containsDate="1" containsString="0" minDate="1899-12-30T00:00:00" maxDate="1899-12-31T15:20:00"/>
    </cacheField>
    <cacheField name="Espera fase anterior" numFmtId="164">
      <sharedItems containsDate="1" containsBlank="1" containsMixedTypes="1" minDate="1899-12-30T00:00:00" maxDate="1900-03-16T23:41: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iz dos Santos Almeida Júnior" refreshedDate="43139.362384375003" createdVersion="6" refreshedVersion="6" minRefreshableVersion="3" recordCount="99">
  <cacheSource type="worksheet">
    <worksheetSource ref="A1:G100" sheet="Filtro 1"/>
  </cacheSource>
  <cacheFields count="8">
    <cacheField name="Nº Processo" numFmtId="0">
      <sharedItems containsBlank="1" containsMixedTypes="1" containsNumber="1" containsInteger="1" minValue="161" maxValue="6104793"/>
    </cacheField>
    <cacheField name="Ano" numFmtId="0">
      <sharedItems containsSemiMixedTypes="0" containsString="0" containsNumber="1" containsInteger="1" minValue="2017" maxValue="2017"/>
    </cacheField>
    <cacheField name="Operador" numFmtId="0">
      <sharedItems/>
    </cacheField>
    <cacheField name="Atividade" numFmtId="0">
      <sharedItems containsSemiMixedTypes="0" containsString="0" containsNumber="1" containsInteger="1" minValue="1" maxValue="7" count="5">
        <n v="5"/>
        <n v="2"/>
        <n v="3"/>
        <n v="1"/>
        <n v="7"/>
      </sharedItems>
    </cacheField>
    <cacheField name="Tempo Total" numFmtId="164">
      <sharedItems containsSemiMixedTypes="0" containsNonDate="0" containsDate="1" containsString="0" minDate="1899-12-30T00:00:00" maxDate="1899-12-30T01:22:00" count="28">
        <d v="1899-12-30T01:20:00"/>
        <d v="1899-12-30T00:21:00"/>
        <d v="1899-12-30T00:03:00"/>
        <d v="1899-12-30T00:10:00"/>
        <d v="1899-12-30T00:11:00"/>
        <d v="1899-12-30T00:08:00"/>
        <d v="1899-12-30T00:23:00"/>
        <d v="1899-12-30T00:04:00"/>
        <d v="1899-12-30T00:40:00"/>
        <d v="1899-12-30T00:07:00"/>
        <d v="1899-12-30T00:05:00"/>
        <d v="1899-12-30T00:16:00"/>
        <d v="1899-12-30T00:12:00"/>
        <d v="1899-12-30T00:06:00"/>
        <d v="1899-12-30T01:22:00"/>
        <d v="1899-12-30T00:41:00"/>
        <d v="1899-12-30T00:13:00"/>
        <d v="1899-12-30T00:15:00"/>
        <d v="1899-12-30T00:18:00"/>
        <d v="1899-12-30T00:14:00"/>
        <d v="1899-12-30T00:20:00"/>
        <d v="1899-12-30T00:33:00"/>
        <d v="1899-12-30T00:09:00"/>
        <d v="1899-12-30T00:02:00"/>
        <d v="1899-12-30T00:17:00"/>
        <d v="1899-12-30T00:19:00"/>
        <d v="1899-12-30T00:00:00"/>
        <d v="1899-12-30T00:22:00"/>
      </sharedItems>
      <fieldGroup par="7" base="4">
        <rangePr groupBy="minutes" startDate="1899-12-30T00:00:00" endDate="1899-12-30T01:22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empo de Espera Antes" numFmtId="164">
      <sharedItems containsSemiMixedTypes="0" containsNonDate="0" containsDate="1" containsString="0" minDate="1899-12-30T00:00:00" maxDate="1899-12-31T12:08:00"/>
    </cacheField>
    <cacheField name="Tempo de Espera" numFmtId="164">
      <sharedItems containsSemiMixedTypes="0" containsNonDate="0" containsDate="1" containsString="0" minDate="1899-12-30T00:00:00" maxDate="1900-01-06T01:50:38"/>
    </cacheField>
    <cacheField name="Horas" numFmtId="0" databaseField="0">
      <fieldGroup base="4">
        <rangePr groupBy="hours" startDate="1899-12-30T00:00:00" endDate="1899-12-30T01:22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uiz dos Santos Almeida Júnior" refreshedDate="43146.476195254632" createdVersion="6" refreshedVersion="6" minRefreshableVersion="3" recordCount="321">
  <cacheSource type="worksheet">
    <worksheetSource ref="A1:E322" sheet="Filtro 29.01.18"/>
  </cacheSource>
  <cacheFields count="5">
    <cacheField name="Nº Processo" numFmtId="0">
      <sharedItems containsBlank="1" containsMixedTypes="1" containsNumber="1" containsInteger="1" minValue="18" maxValue="6189384"/>
    </cacheField>
    <cacheField name="Ano" numFmtId="0">
      <sharedItems containsString="0" containsBlank="1" containsNumber="1" containsInteger="1" minValue="2017" maxValue="2018"/>
    </cacheField>
    <cacheField name="Operador" numFmtId="0">
      <sharedItems/>
    </cacheField>
    <cacheField name="Atividade" numFmtId="0">
      <sharedItems containsSemiMixedTypes="0" containsString="0" containsNumber="1" containsInteger="1" minValue="1" maxValue="7" count="6">
        <n v="5"/>
        <n v="2"/>
        <n v="3"/>
        <n v="1"/>
        <n v="7"/>
        <n v="4"/>
      </sharedItems>
    </cacheField>
    <cacheField name="Tempo Total" numFmtId="20">
      <sharedItems containsSemiMixedTypes="0" containsNonDate="0" containsDate="1" containsString="0" minDate="1899-12-30T00:00:00" maxDate="1899-12-31T15:2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uiz dos Santos Almeida Júnior" refreshedDate="43154.477617013887" createdVersion="6" refreshedVersion="6" minRefreshableVersion="3" recordCount="408">
  <cacheSource type="worksheet">
    <worksheetSource ref="A1:B409" sheet="Desvio padrão das Atividades"/>
  </cacheSource>
  <cacheFields count="2">
    <cacheField name="Atividade" numFmtId="0">
      <sharedItems containsSemiMixedTypes="0" containsString="0" containsNumber="1" containsInteger="1" minValue="1" maxValue="7" count="6">
        <n v="1"/>
        <n v="2"/>
        <n v="5"/>
        <n v="3"/>
        <n v="4"/>
        <n v="7"/>
      </sharedItems>
    </cacheField>
    <cacheField name="Tempo Total" numFmtId="21">
      <sharedItems containsSemiMixedTypes="0" containsNonDate="0" containsDate="1" containsString="0" minDate="1899-12-30T00:00:00" maxDate="1899-12-30T15:2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n v="663"/>
    <n v="2017"/>
    <s v="Gilyane "/>
    <x v="0"/>
    <d v="1899-12-30T01:20:00"/>
    <d v="1900-02-13T15:06:00"/>
  </r>
  <r>
    <n v="1659"/>
    <n v="2017"/>
    <s v="Ana"/>
    <x v="1"/>
    <d v="1899-12-30T00:21:00"/>
    <d v="1899-12-30T00:00:00"/>
  </r>
  <r>
    <n v="1635"/>
    <n v="2017"/>
    <s v="Ana"/>
    <x v="2"/>
    <d v="1899-12-30T00:03:00"/>
    <d v="1899-12-30T00:00:00"/>
  </r>
  <r>
    <n v="1636"/>
    <n v="2017"/>
    <s v="Ana"/>
    <x v="2"/>
    <d v="1899-12-30T00:03:00"/>
    <d v="1899-12-30T00:00:00"/>
  </r>
  <r>
    <n v="1637"/>
    <n v="2017"/>
    <s v="Ana"/>
    <x v="2"/>
    <d v="1899-12-30T00:03:00"/>
    <d v="1899-12-30T00:00:00"/>
  </r>
  <r>
    <n v="1654"/>
    <n v="2017"/>
    <s v="Ana"/>
    <x v="2"/>
    <d v="1899-12-30T00:10:00"/>
    <d v="1899-12-30T00:00:00"/>
  </r>
  <r>
    <n v="1662"/>
    <n v="2017"/>
    <s v="Ana"/>
    <x v="1"/>
    <d v="1899-12-30T00:11:00"/>
    <d v="1899-12-30T04:48:00"/>
  </r>
  <r>
    <n v="1662"/>
    <n v="2017"/>
    <s v="Ana"/>
    <x v="2"/>
    <d v="1899-12-30T00:08:00"/>
    <d v="1899-12-30T00:00:00"/>
  </r>
  <r>
    <n v="1658"/>
    <n v="2017"/>
    <s v="Ana"/>
    <x v="1"/>
    <d v="1899-12-30T00:23:00"/>
    <d v="1899-12-30T00:00:00"/>
  </r>
  <r>
    <n v="1658"/>
    <n v="2017"/>
    <s v="Ana"/>
    <x v="2"/>
    <d v="1899-12-30T00:04:00"/>
    <d v="1899-12-30T23:41:00"/>
  </r>
  <r>
    <n v="1660"/>
    <n v="2017"/>
    <s v="Ana"/>
    <x v="1"/>
    <d v="1899-12-30T00:40:00"/>
    <d v="1899-12-30T00:00:00"/>
  </r>
  <r>
    <n v="1660"/>
    <n v="2017"/>
    <s v="Ana"/>
    <x v="2"/>
    <d v="1899-12-30T00:07:00"/>
    <d v="1899-12-30T22:39:00"/>
  </r>
  <r>
    <m/>
    <n v="2017"/>
    <s v="Ana"/>
    <x v="2"/>
    <d v="1899-12-30T00:07:00"/>
    <d v="1899-12-30T00:00:00"/>
  </r>
  <r>
    <n v="1633"/>
    <n v="2017"/>
    <s v="Ana"/>
    <x v="2"/>
    <d v="1899-12-30T00:04:00"/>
    <d v="1899-12-30T00:00:00"/>
  </r>
  <r>
    <n v="1634"/>
    <n v="2017"/>
    <s v="Ana"/>
    <x v="2"/>
    <d v="1899-12-30T00:08:00"/>
    <d v="1899-12-30T00:00:00"/>
  </r>
  <r>
    <n v="1636"/>
    <n v="2017"/>
    <s v="Ana"/>
    <x v="2"/>
    <d v="1899-12-30T00:05:00"/>
    <d v="1899-12-30T00:00:00"/>
  </r>
  <r>
    <n v="1639"/>
    <n v="2017"/>
    <s v="Ana"/>
    <x v="2"/>
    <d v="1899-12-30T00:04:00"/>
    <d v="1899-12-30T00:00:00"/>
  </r>
  <r>
    <m/>
    <n v="2017"/>
    <s v="Ana"/>
    <x v="1"/>
    <d v="1899-12-30T00:05:00"/>
    <d v="1899-12-30T00:00:00"/>
  </r>
  <r>
    <n v="1669"/>
    <n v="2017"/>
    <s v="Ana"/>
    <x v="1"/>
    <d v="1899-12-30T00:16:00"/>
    <d v="1899-12-30T00:00:00"/>
  </r>
  <r>
    <n v="1670"/>
    <n v="2017"/>
    <s v="Ana"/>
    <x v="1"/>
    <d v="1899-12-30T00:12:00"/>
    <d v="1899-12-30T00:00:00"/>
  </r>
  <r>
    <n v="1671"/>
    <n v="2017"/>
    <s v="Ana"/>
    <x v="1"/>
    <d v="1899-12-30T00:06:00"/>
    <d v="1899-12-30T00:00:00"/>
  </r>
  <r>
    <n v="1371"/>
    <n v="2017"/>
    <s v="Gilyane "/>
    <x v="0"/>
    <d v="1899-12-30T01:22:00"/>
    <d v="1900-01-06T01:50:38"/>
  </r>
  <r>
    <n v="1665"/>
    <n v="2017"/>
    <s v="Gilyane "/>
    <x v="3"/>
    <d v="1899-12-30T00:04:00"/>
    <d v="1899-12-30T00:00:00"/>
  </r>
  <r>
    <n v="1665"/>
    <n v="2017"/>
    <s v="Gilyane "/>
    <x v="1"/>
    <d v="1899-12-30T00:41:00"/>
    <d v="1899-12-30T00:00:00"/>
  </r>
  <r>
    <n v="1665"/>
    <n v="2017"/>
    <s v="Gilyane "/>
    <x v="2"/>
    <d v="1899-12-30T00:13:00"/>
    <d v="1899-12-30T00:30:00"/>
  </r>
  <r>
    <n v="1712"/>
    <n v="2017"/>
    <s v="Gilyane "/>
    <x v="3"/>
    <d v="1899-12-30T00:07:00"/>
    <d v="1899-12-30T00:00:00"/>
  </r>
  <r>
    <n v="1712"/>
    <n v="2017"/>
    <s v="Gilyane "/>
    <x v="1"/>
    <d v="1899-12-30T00:15:00"/>
    <d v="1899-12-30T00:00:00"/>
  </r>
  <r>
    <n v="34625"/>
    <n v="2017"/>
    <s v="Fabiana"/>
    <x v="4"/>
    <d v="1899-12-30T00:18:00"/>
    <d v="1899-12-30T00:00:00"/>
  </r>
  <r>
    <n v="34932"/>
    <n v="2017"/>
    <s v="Fabiana"/>
    <x v="4"/>
    <d v="1899-12-30T00:14:00"/>
    <d v="1899-12-30T00:00:00"/>
  </r>
  <r>
    <n v="50831"/>
    <n v="2017"/>
    <s v="Fabiana"/>
    <x v="4"/>
    <d v="1899-12-30T00:18:00"/>
    <d v="1899-12-30T00:00:00"/>
  </r>
  <r>
    <m/>
    <m/>
    <s v="Gilyane "/>
    <x v="5"/>
    <d v="1899-12-30T00:33:00"/>
    <d v="1899-12-30T00:00:00"/>
  </r>
  <r>
    <n v="6026461"/>
    <n v="2017"/>
    <s v="Gilyane "/>
    <x v="3"/>
    <d v="1899-12-30T00:03:00"/>
    <d v="1899-12-30T00:00:00"/>
  </r>
  <r>
    <n v="6033430"/>
    <n v="2017"/>
    <s v="Gilyane "/>
    <x v="3"/>
    <d v="1899-12-30T00:04:00"/>
    <d v="1899-12-30T00:00:00"/>
  </r>
  <r>
    <n v="6061382"/>
    <n v="2017"/>
    <s v="Gilyane "/>
    <x v="3"/>
    <d v="1899-12-30T00:03:00"/>
    <d v="1899-12-30T00:00:00"/>
  </r>
  <r>
    <n v="5905396"/>
    <n v="2017"/>
    <s v="Gilyane "/>
    <x v="3"/>
    <d v="1899-12-30T00:04:00"/>
    <d v="1899-12-30T00:00:00"/>
  </r>
  <r>
    <n v="6084144"/>
    <n v="2017"/>
    <s v="Gilyane "/>
    <x v="3"/>
    <d v="1899-12-30T00:03:00"/>
    <d v="1899-12-30T00:00:00"/>
  </r>
  <r>
    <n v="161"/>
    <n v="2017"/>
    <s v="Ana"/>
    <x v="4"/>
    <d v="1899-12-30T00:08:00"/>
    <d v="1899-12-30T00:00:00"/>
  </r>
  <r>
    <m/>
    <n v="2017"/>
    <s v="Ana"/>
    <x v="4"/>
    <d v="1899-12-30T00:20:00"/>
    <d v="1899-12-30T00:00:00"/>
  </r>
  <r>
    <n v="1746"/>
    <n v="2017"/>
    <s v="Ana"/>
    <x v="1"/>
    <d v="1899-12-30T00:05:00"/>
    <d v="1899-12-30T00:00:00"/>
  </r>
  <r>
    <n v="1743"/>
    <n v="2017"/>
    <s v="Ana"/>
    <x v="1"/>
    <d v="1899-12-30T00:10:00"/>
    <d v="1899-12-30T00:00:00"/>
  </r>
  <r>
    <n v="1742"/>
    <n v="2017"/>
    <s v="Ana"/>
    <x v="1"/>
    <d v="1899-12-30T00:05:00"/>
    <d v="1899-12-30T00:00:00"/>
  </r>
  <r>
    <n v="1741"/>
    <n v="2017"/>
    <s v="Ana"/>
    <x v="1"/>
    <d v="1899-12-30T00:03:00"/>
    <d v="1899-12-30T00:00:00"/>
  </r>
  <r>
    <n v="1740"/>
    <n v="2017"/>
    <s v="Ana"/>
    <x v="1"/>
    <d v="1899-12-30T00:05:00"/>
    <d v="1899-12-30T00:00:00"/>
  </r>
  <r>
    <n v="1739"/>
    <n v="2017"/>
    <s v="Ana"/>
    <x v="1"/>
    <d v="1899-12-30T00:10:00"/>
    <d v="1899-12-30T00:00:00"/>
  </r>
  <r>
    <s v="????"/>
    <n v="2017"/>
    <s v="Ana"/>
    <x v="1"/>
    <d v="1899-12-30T00:33:00"/>
    <d v="1899-12-30T00:00:00"/>
  </r>
  <r>
    <n v="1736"/>
    <n v="2017"/>
    <s v="Ana"/>
    <x v="1"/>
    <d v="1899-12-30T00:20:00"/>
    <d v="1899-12-30T00:00:00"/>
  </r>
  <r>
    <n v="1733"/>
    <n v="2017"/>
    <s v="Ana"/>
    <x v="1"/>
    <d v="1899-12-30T00:13:00"/>
    <d v="1899-12-30T00:00:00"/>
  </r>
  <r>
    <n v="1732"/>
    <n v="2017"/>
    <s v="Ana"/>
    <x v="1"/>
    <d v="1899-12-30T00:15:00"/>
    <d v="1899-12-30T00:00:00"/>
  </r>
  <r>
    <n v="6071296"/>
    <n v="2017"/>
    <s v="Gilyane "/>
    <x v="3"/>
    <d v="1899-12-30T00:06:00"/>
    <d v="1899-12-30T00:00:00"/>
  </r>
  <r>
    <n v="6092477"/>
    <n v="2017"/>
    <s v="Gilyane "/>
    <x v="3"/>
    <d v="1899-12-30T00:07:00"/>
    <d v="1899-12-30T00:00:00"/>
  </r>
  <r>
    <n v="6104793"/>
    <n v="2017"/>
    <s v="Gilyane "/>
    <x v="3"/>
    <d v="1899-12-30T00:06:00"/>
    <d v="1899-12-30T00:00:00"/>
  </r>
  <r>
    <n v="6095104"/>
    <n v="2017"/>
    <s v="Gilyane "/>
    <x v="3"/>
    <d v="1899-12-30T00:06:00"/>
    <d v="1899-12-30T00:00:00"/>
  </r>
  <r>
    <n v="6101654"/>
    <n v="2017"/>
    <s v="Gilyane "/>
    <x v="3"/>
    <d v="1899-12-30T00:05:00"/>
    <d v="1899-12-30T00:00:00"/>
  </r>
  <r>
    <n v="6096700"/>
    <n v="2017"/>
    <s v="Gilyane "/>
    <x v="3"/>
    <d v="1899-12-30T00:07:00"/>
    <d v="1899-12-30T00:00:00"/>
  </r>
  <r>
    <n v="86210"/>
    <n v="2017"/>
    <s v="Fabiana"/>
    <x v="3"/>
    <d v="1899-12-30T00:03:00"/>
    <d v="1899-12-30T00:00:00"/>
  </r>
  <r>
    <n v="50250"/>
    <n v="2017"/>
    <s v="Fabiana"/>
    <x v="3"/>
    <d v="1899-12-30T00:05:00"/>
    <d v="1899-12-30T00:00:00"/>
  </r>
  <r>
    <n v="50205"/>
    <n v="2017"/>
    <s v="Fabiana"/>
    <x v="3"/>
    <d v="1899-12-30T00:13:00"/>
    <d v="1899-12-30T00:00:00"/>
  </r>
  <r>
    <n v="50241"/>
    <n v="2017"/>
    <s v="Fabiana"/>
    <x v="3"/>
    <d v="1899-12-30T00:03:00"/>
    <d v="1899-12-30T00:00:00"/>
  </r>
  <r>
    <n v="50200"/>
    <n v="2017"/>
    <s v="Fabiana"/>
    <x v="3"/>
    <d v="1899-12-30T00:05:00"/>
    <d v="1899-12-30T00:00:00"/>
  </r>
  <r>
    <n v="50214"/>
    <n v="2017"/>
    <s v="Fabiana"/>
    <x v="3"/>
    <d v="1899-12-30T00:11:00"/>
    <d v="1899-12-30T00:00:00"/>
  </r>
  <r>
    <n v="50226"/>
    <n v="2017"/>
    <s v="Fabiana"/>
    <x v="3"/>
    <d v="1899-12-30T00:12:00"/>
    <d v="1899-12-30T00:00:00"/>
  </r>
  <r>
    <n v="50204"/>
    <n v="2017"/>
    <s v="Fabiana"/>
    <x v="3"/>
    <d v="1899-12-30T00:10:00"/>
    <d v="1899-12-30T00:00:00"/>
  </r>
  <r>
    <n v="50213"/>
    <n v="2017"/>
    <s v="Fabiana"/>
    <x v="3"/>
    <d v="1899-12-30T00:09:00"/>
    <d v="1899-12-30T00:00:00"/>
  </r>
  <r>
    <n v="36558"/>
    <n v="2017"/>
    <s v="Fabiana"/>
    <x v="3"/>
    <d v="1899-12-30T00:04:00"/>
    <d v="1899-12-30T00:00:00"/>
  </r>
  <r>
    <n v="34521"/>
    <n v="2017"/>
    <s v="Fabiana"/>
    <x v="3"/>
    <d v="1899-12-30T00:03:00"/>
    <d v="1899-12-30T00:00:00"/>
  </r>
  <r>
    <n v="36312"/>
    <n v="2017"/>
    <s v="Fabiana"/>
    <x v="3"/>
    <d v="1899-12-30T00:02:00"/>
    <d v="1899-12-30T00:00:00"/>
  </r>
  <r>
    <n v="36531"/>
    <n v="2017"/>
    <s v="Fabiana"/>
    <x v="3"/>
    <d v="1899-12-30T00:14:00"/>
    <d v="1899-12-30T00:00:00"/>
  </r>
  <r>
    <n v="50406"/>
    <n v="2017"/>
    <s v="Fabiana"/>
    <x v="2"/>
    <d v="1899-12-30T00:12:00"/>
    <d v="1899-12-30T00:00:00"/>
  </r>
  <r>
    <n v="50406"/>
    <n v="2017"/>
    <s v="Fabiana"/>
    <x v="2"/>
    <d v="1899-12-30T00:17:00"/>
    <d v="1899-12-30T00:00:00"/>
  </r>
  <r>
    <n v="50724"/>
    <n v="2017"/>
    <s v="Fabiana"/>
    <x v="2"/>
    <d v="1899-12-30T00:16:00"/>
    <d v="1899-12-30T00:00:00"/>
  </r>
  <r>
    <n v="1731"/>
    <n v="2017"/>
    <s v="Gilyane "/>
    <x v="3"/>
    <d v="1899-12-30T00:03:00"/>
    <d v="1899-12-30T00:00:00"/>
  </r>
  <r>
    <n v="1731"/>
    <n v="2017"/>
    <s v="Gilyane "/>
    <x v="1"/>
    <d v="1899-12-30T00:19:00"/>
    <d v="1899-12-30T00:00:00"/>
  </r>
  <r>
    <n v="1734"/>
    <n v="2017"/>
    <s v="Gilyane "/>
    <x v="3"/>
    <d v="1899-12-30T00:03:00"/>
    <d v="1899-12-30T00:00:00"/>
  </r>
  <r>
    <n v="1734"/>
    <n v="2017"/>
    <s v="Gilyane "/>
    <x v="1"/>
    <d v="1899-12-30T00:11:00"/>
    <d v="1899-12-30T00:00:00"/>
  </r>
  <r>
    <n v="1735"/>
    <n v="2017"/>
    <s v="Gilyane "/>
    <x v="3"/>
    <d v="1899-12-30T00:05:00"/>
    <d v="1899-12-30T00:00:00"/>
  </r>
  <r>
    <n v="1735"/>
    <n v="2017"/>
    <s v="Gilyane "/>
    <x v="1"/>
    <d v="1899-12-30T00:09:00"/>
    <d v="1899-12-30T00:00:00"/>
  </r>
  <r>
    <n v="50724"/>
    <n v="2017"/>
    <s v="Fabiana"/>
    <x v="4"/>
    <d v="1899-12-30T00:17:00"/>
    <d v="1899-12-30T00:00:00"/>
  </r>
  <r>
    <n v="50506"/>
    <n v="2017"/>
    <s v="Fabiana"/>
    <x v="2"/>
    <d v="1899-12-30T00:00:00"/>
    <d v="1899-12-30T03:40:00"/>
  </r>
  <r>
    <n v="50474"/>
    <n v="2017"/>
    <s v="Fabiana"/>
    <x v="2"/>
    <d v="1899-12-30T00:00:00"/>
    <d v="1899-12-31T09:35:37"/>
  </r>
  <r>
    <n v="36679"/>
    <n v="2017"/>
    <s v="Fabiana"/>
    <x v="2"/>
    <d v="1899-12-30T00:00:00"/>
    <d v="1899-12-31T09:32:11"/>
  </r>
  <r>
    <n v="50826"/>
    <n v="2017"/>
    <s v="Fabiana"/>
    <x v="2"/>
    <d v="1899-12-30T00:14:00"/>
    <d v="1899-12-31T09:27:49"/>
  </r>
  <r>
    <n v="50218"/>
    <n v="2017"/>
    <s v="Fabiana"/>
    <x v="2"/>
    <d v="1899-12-30T00:16:00"/>
    <d v="1899-12-31T09:22:30"/>
  </r>
  <r>
    <n v="50132"/>
    <n v="2017"/>
    <s v="Fabiana"/>
    <x v="2"/>
    <d v="1899-12-30T00:12:00"/>
    <d v="1900-01-02T13:49:04"/>
  </r>
  <r>
    <n v="50069"/>
    <n v="2017"/>
    <s v="Fabiana"/>
    <x v="2"/>
    <d v="1899-12-30T00:22:00"/>
    <d v="1900-01-02T13:41:34"/>
  </r>
  <r>
    <n v="36213"/>
    <n v="2017"/>
    <s v="Fabiana"/>
    <x v="3"/>
    <d v="1899-12-30T00:06:00"/>
    <d v="1899-12-30T00:00:00"/>
  </r>
  <r>
    <n v="50750"/>
    <n v="2017"/>
    <s v="Fabiana"/>
    <x v="3"/>
    <d v="1899-12-30T00:08:00"/>
    <d v="1899-12-30T00:00:00"/>
  </r>
  <r>
    <n v="50104"/>
    <n v="2017"/>
    <s v="Fabiana"/>
    <x v="3"/>
    <d v="1899-12-30T00:10:00"/>
    <d v="1899-12-30T00:00:00"/>
  </r>
  <r>
    <n v="608751"/>
    <n v="2017"/>
    <s v="Gilyane "/>
    <x v="3"/>
    <d v="1899-12-30T00:03:00"/>
    <d v="1899-12-30T00:00:00"/>
  </r>
  <r>
    <n v="608751"/>
    <n v="2017"/>
    <s v="Gilyane "/>
    <x v="1"/>
    <d v="1899-12-30T00:05:00"/>
    <d v="1899-12-30T00:00:00"/>
  </r>
  <r>
    <n v="6096179"/>
    <n v="2017"/>
    <s v="Gilyane "/>
    <x v="3"/>
    <d v="1899-12-30T00:04:00"/>
    <d v="1899-12-30T00:00:00"/>
  </r>
  <r>
    <n v="6096179"/>
    <n v="2017"/>
    <s v="Gilyane "/>
    <x v="3"/>
    <d v="1899-12-30T00:03:00"/>
    <d v="1899-12-30T00:00:00"/>
  </r>
  <r>
    <n v="6094305"/>
    <n v="2017"/>
    <s v="Gilyane "/>
    <x v="3"/>
    <d v="1899-12-30T00:03:00"/>
    <d v="1899-12-30T00:00:00"/>
  </r>
  <r>
    <n v="6034015"/>
    <n v="2017"/>
    <s v="Gilyane "/>
    <x v="3"/>
    <d v="1899-12-30T00:02:00"/>
    <d v="1899-12-30T00:00:00"/>
  </r>
  <r>
    <n v="6034015"/>
    <n v="2017"/>
    <s v="Gilyane "/>
    <x v="3"/>
    <d v="1899-12-30T00:02:00"/>
    <d v="1899-12-30T00:00:00"/>
  </r>
  <r>
    <n v="6110205"/>
    <n v="2017"/>
    <s v="Gilyane "/>
    <x v="3"/>
    <d v="1899-12-30T00:03:00"/>
    <d v="1899-12-30T00:00:00"/>
  </r>
  <r>
    <n v="6107510"/>
    <n v="2017"/>
    <s v="Gilyane "/>
    <x v="3"/>
    <d v="1899-12-30T00:11:00"/>
    <d v="1899-12-30T00:00:00"/>
  </r>
  <r>
    <n v="1821"/>
    <n v="2017"/>
    <s v="Gilyane "/>
    <x v="3"/>
    <d v="1899-12-30T00:02:00"/>
    <d v="1899-12-30T00:00:00"/>
  </r>
  <r>
    <n v="1821"/>
    <n v="2017"/>
    <s v="Gilyane "/>
    <x v="1"/>
    <d v="1899-12-30T00:08:00"/>
    <d v="1899-12-30T00:00:00"/>
  </r>
  <r>
    <n v="1820"/>
    <n v="2017"/>
    <s v="Gilyane "/>
    <x v="3"/>
    <d v="1899-12-30T00:03:00"/>
    <d v="1899-12-30T00:00:00"/>
  </r>
  <r>
    <n v="1820"/>
    <n v="2017"/>
    <s v="Gilyane "/>
    <x v="1"/>
    <d v="1899-12-30T00:14:00"/>
    <d v="1899-12-30T00:00:00"/>
  </r>
  <r>
    <n v="1752"/>
    <n v="2017"/>
    <s v="Fabiana"/>
    <x v="1"/>
    <d v="1899-12-30T00:00:00"/>
    <d v="1899-12-30T00:00:00"/>
  </r>
  <r>
    <n v="1752"/>
    <n v="2017"/>
    <s v="Fabiana"/>
    <x v="2"/>
    <d v="1899-12-30T00:02:00"/>
    <d v="1900-02-03T15:33:00"/>
  </r>
  <r>
    <n v="1751"/>
    <n v="2017"/>
    <s v="Fabiana"/>
    <x v="1"/>
    <d v="1899-12-30T00:00:00"/>
    <d v="1899-12-30T00:00:00"/>
  </r>
  <r>
    <n v="1750"/>
    <n v="2017"/>
    <s v="Fabiana"/>
    <x v="1"/>
    <d v="1899-12-30T00:00:00"/>
    <d v="1899-12-30T00:00:00"/>
  </r>
  <r>
    <n v="1749"/>
    <n v="2017"/>
    <s v="Fabiana"/>
    <x v="1"/>
    <d v="1899-12-30T00:00:00"/>
    <d v="1899-12-30T00:00:00"/>
  </r>
  <r>
    <n v="1748"/>
    <n v="2017"/>
    <s v="Fabiana"/>
    <x v="3"/>
    <d v="1899-12-30T01:12:00"/>
    <d v="1899-12-30T00:00:00"/>
  </r>
  <r>
    <n v="1748"/>
    <n v="2017"/>
    <s v="Fabiana"/>
    <x v="1"/>
    <d v="1899-12-30T00:16:00"/>
    <d v="1899-12-30T00:00:00"/>
  </r>
  <r>
    <n v="1747"/>
    <n v="2017"/>
    <s v="Fabiana"/>
    <x v="1"/>
    <d v="1899-12-30T00:00:00"/>
    <d v="1899-12-30T00:00:00"/>
  </r>
  <r>
    <n v="1753"/>
    <n v="2017"/>
    <s v="Fabiana"/>
    <x v="1"/>
    <d v="1899-12-30T00:00:00"/>
    <d v="1899-12-30T00:00:00"/>
  </r>
  <r>
    <n v="1754"/>
    <n v="2017"/>
    <s v="Fabiana"/>
    <x v="1"/>
    <d v="1899-12-30T00:00:00"/>
    <d v="1899-12-30T00:00:00"/>
  </r>
  <r>
    <n v="1755"/>
    <n v="2017"/>
    <s v="Fabiana"/>
    <x v="1"/>
    <d v="1899-12-30T00:00:00"/>
    <d v="1899-12-30T00:00:00"/>
  </r>
  <r>
    <n v="1756"/>
    <n v="2017"/>
    <s v="Fabiana"/>
    <x v="1"/>
    <d v="1899-12-30T00:00:00"/>
    <d v="1899-12-30T00:00:00"/>
  </r>
  <r>
    <n v="1757"/>
    <n v="2017"/>
    <s v="Fabiana"/>
    <x v="1"/>
    <d v="1899-12-30T00:00:00"/>
    <d v="1899-12-30T00:00:00"/>
  </r>
  <r>
    <n v="1759"/>
    <n v="2017"/>
    <s v="Fabiana"/>
    <x v="1"/>
    <d v="1899-12-30T00:00:00"/>
    <d v="1899-12-30T00:00:00"/>
  </r>
  <r>
    <n v="1760"/>
    <n v="2017"/>
    <s v="Fabiana"/>
    <x v="1"/>
    <d v="1899-12-30T00:00:00"/>
    <d v="1899-12-30T00:00:00"/>
  </r>
  <r>
    <n v="1763"/>
    <n v="2017"/>
    <s v="Fabiana"/>
    <x v="1"/>
    <d v="1899-12-30T00:00:00"/>
    <d v="1899-12-30T00:00:00"/>
  </r>
  <r>
    <n v="1765"/>
    <n v="2017"/>
    <s v="Fabiana"/>
    <x v="1"/>
    <d v="1899-12-30T00:00:00"/>
    <d v="1899-12-30T00:00:00"/>
  </r>
  <r>
    <n v="1771"/>
    <n v="2017"/>
    <s v="Fabiana"/>
    <x v="1"/>
    <d v="1899-12-30T00:00:00"/>
    <d v="1899-12-30T00:00:00"/>
  </r>
  <r>
    <n v="1772"/>
    <n v="2017"/>
    <s v="Fabiana"/>
    <x v="1"/>
    <d v="1899-12-30T00:00:00"/>
    <d v="1899-12-30T00:00:00"/>
  </r>
  <r>
    <n v="1773"/>
    <n v="2017"/>
    <s v="Fabiana"/>
    <x v="1"/>
    <d v="1899-12-30T00:00:00"/>
    <d v="1899-12-30T00:00:00"/>
  </r>
  <r>
    <n v="1774"/>
    <n v="2017"/>
    <s v="Fabiana"/>
    <x v="1"/>
    <d v="1899-12-30T00:00:00"/>
    <d v="1899-12-30T00:00:00"/>
  </r>
  <r>
    <n v="1758"/>
    <n v="2017"/>
    <s v="Fabiana"/>
    <x v="1"/>
    <d v="1899-12-30T00:00:00"/>
    <d v="1899-12-30T00:00:00"/>
  </r>
  <r>
    <n v="368"/>
    <n v="2017"/>
    <s v="Fabiana"/>
    <x v="0"/>
    <d v="1899-12-30T11:07:00"/>
    <d v="1900-03-16T23:41:22"/>
  </r>
  <r>
    <n v="122"/>
    <n v="2018"/>
    <s v="Gilyane "/>
    <x v="3"/>
    <d v="1899-12-30T00:02:00"/>
    <d v="1899-12-30T00:00:00"/>
  </r>
  <r>
    <n v="122"/>
    <n v="2018"/>
    <s v="Gilyane "/>
    <x v="1"/>
    <d v="1899-12-30T00:04:00"/>
    <d v="1899-12-31T22:41:00"/>
  </r>
  <r>
    <n v="121"/>
    <n v="2018"/>
    <s v="Gilyane "/>
    <x v="3"/>
    <d v="1899-12-30T00:02:00"/>
    <d v="1899-12-30T00:00:00"/>
  </r>
  <r>
    <n v="121"/>
    <n v="2018"/>
    <s v="Gilyane "/>
    <x v="1"/>
    <d v="1899-12-30T00:04:00"/>
    <d v="1899-12-30T00:01:00"/>
  </r>
  <r>
    <n v="18"/>
    <n v="2018"/>
    <s v="Gilyane "/>
    <x v="3"/>
    <d v="1899-12-30T00:03:00"/>
    <d v="1899-12-30T00:00:00"/>
  </r>
  <r>
    <n v="18"/>
    <n v="2018"/>
    <s v="Gilyane "/>
    <x v="1"/>
    <d v="1899-12-30T00:09:00"/>
    <d v="1900-02-01T19:12:00"/>
  </r>
  <r>
    <n v="1886"/>
    <n v="2017"/>
    <s v="Gilyane "/>
    <x v="3"/>
    <d v="1899-12-30T00:01:00"/>
    <d v="1899-12-30T00:00:00"/>
  </r>
  <r>
    <n v="1886"/>
    <n v="2017"/>
    <s v="Gilyane "/>
    <x v="1"/>
    <d v="1899-12-30T00:06:00"/>
    <d v="1899-12-30T00:01:00"/>
  </r>
  <r>
    <n v="1896"/>
    <n v="2017"/>
    <s v="Gilyane "/>
    <x v="3"/>
    <d v="1899-12-30T00:01:00"/>
    <d v="1899-12-30T00:00:00"/>
  </r>
  <r>
    <n v="1896"/>
    <n v="2017"/>
    <s v="Gilyane "/>
    <x v="1"/>
    <d v="1899-12-30T00:17:00"/>
    <d v="1899-12-30T00:01:00"/>
  </r>
  <r>
    <n v="1898"/>
    <n v="2017"/>
    <s v="Gilyane "/>
    <x v="3"/>
    <d v="1899-12-30T00:01:00"/>
    <d v="1899-12-30T00:00:00"/>
  </r>
  <r>
    <n v="1898"/>
    <n v="2017"/>
    <s v="Gilyane "/>
    <x v="1"/>
    <d v="1899-12-30T00:05:00"/>
    <d v="1899-12-30T00:00:00"/>
  </r>
  <r>
    <n v="1143"/>
    <n v="2017"/>
    <s v="Fabiana"/>
    <x v="0"/>
    <d v="1899-12-30T01:25:00"/>
    <d v="1900-01-10T07:48:08"/>
  </r>
  <r>
    <n v="1902"/>
    <n v="2017"/>
    <s v="Gilyane "/>
    <x v="3"/>
    <d v="1899-12-30T00:01:00"/>
    <d v="1899-12-30T00:00:00"/>
  </r>
  <r>
    <n v="1902"/>
    <n v="2017"/>
    <s v="Gilyane "/>
    <x v="1"/>
    <d v="1899-12-30T00:21:00"/>
    <d v="1899-12-30T00:00:00"/>
  </r>
  <r>
    <n v="6189384"/>
    <n v="2017"/>
    <s v="Gilyane "/>
    <x v="3"/>
    <d v="1899-12-30T00:02:00"/>
    <d v="1899-12-30T00:00:00"/>
  </r>
  <r>
    <n v="6189384"/>
    <n v="2017"/>
    <s v="Gilyane "/>
    <x v="1"/>
    <d v="1899-12-30T00:07:00"/>
    <d v="1899-12-30T00:00:00"/>
  </r>
  <r>
    <n v="1901"/>
    <n v="2017"/>
    <s v="Gilyane "/>
    <x v="3"/>
    <d v="1899-12-30T00:01:00"/>
    <d v="1899-12-30T00:00:00"/>
  </r>
  <r>
    <n v="1901"/>
    <n v="2017"/>
    <s v="Gilyane "/>
    <x v="1"/>
    <d v="1899-12-30T00:04:00"/>
    <d v="1899-12-30T00:00:00"/>
  </r>
  <r>
    <n v="1907"/>
    <n v="2017"/>
    <s v="Gilyane "/>
    <x v="3"/>
    <d v="1899-12-30T00:01:00"/>
    <d v="1899-12-30T00:00:00"/>
  </r>
  <r>
    <n v="1907"/>
    <n v="2017"/>
    <s v="Gilyane "/>
    <x v="1"/>
    <d v="1899-12-30T00:03:00"/>
    <d v="1899-12-30T00:05:00"/>
  </r>
  <r>
    <n v="1905"/>
    <n v="2017"/>
    <s v="Gilyane "/>
    <x v="3"/>
    <d v="1899-12-30T00:01:00"/>
    <d v="1899-12-30T00:00:00"/>
  </r>
  <r>
    <n v="1905"/>
    <n v="2017"/>
    <s v="Gilyane "/>
    <x v="1"/>
    <d v="1899-12-30T00:04:00"/>
    <d v="1899-12-30T00:00:00"/>
  </r>
  <r>
    <n v="1908"/>
    <n v="2017"/>
    <s v="Gilyane "/>
    <x v="3"/>
    <d v="1899-12-30T00:02:00"/>
    <d v="1899-12-30T00:00:00"/>
  </r>
  <r>
    <n v="1908"/>
    <n v="2017"/>
    <s v="Gilyane "/>
    <x v="1"/>
    <d v="1899-12-30T00:03:00"/>
    <d v="1899-12-30T00:00:00"/>
  </r>
  <r>
    <n v="1909"/>
    <n v="2017"/>
    <s v="Gilyane "/>
    <x v="3"/>
    <d v="1899-12-30T00:02:00"/>
    <d v="1899-12-30T00:00:00"/>
  </r>
  <r>
    <n v="1909"/>
    <n v="2017"/>
    <s v="Gilyane "/>
    <x v="1"/>
    <d v="1899-12-30T00:05:00"/>
    <d v="1899-12-30T00:00:00"/>
  </r>
  <r>
    <n v="1910"/>
    <n v="2017"/>
    <s v="Gilyane "/>
    <x v="3"/>
    <d v="1899-12-30T00:01:00"/>
    <d v="1899-12-30T00:00:00"/>
  </r>
  <r>
    <n v="1910"/>
    <n v="2017"/>
    <s v="Gilyane "/>
    <x v="1"/>
    <d v="1899-12-30T00:04:00"/>
    <d v="1899-12-30T00:00:00"/>
  </r>
  <r>
    <n v="1904"/>
    <n v="2017"/>
    <s v="Gilyane "/>
    <x v="3"/>
    <d v="1899-12-30T00:01:00"/>
    <d v="1899-12-30T00:00:00"/>
  </r>
  <r>
    <n v="1904"/>
    <n v="2017"/>
    <s v="Gilyane "/>
    <x v="1"/>
    <d v="1899-12-30T00:13:00"/>
    <d v="1899-12-30T00:03:00"/>
  </r>
  <r>
    <n v="1892"/>
    <n v="2017"/>
    <s v="Gilyane "/>
    <x v="3"/>
    <d v="1899-12-30T00:01:00"/>
    <d v="1899-12-30T00:00:00"/>
  </r>
  <r>
    <n v="1892"/>
    <n v="2017"/>
    <s v="Gilyane "/>
    <x v="1"/>
    <d v="1899-12-30T00:03:00"/>
    <d v="1899-12-30T00:00:00"/>
  </r>
  <r>
    <n v="1889"/>
    <n v="2017"/>
    <s v="Gilyane "/>
    <x v="3"/>
    <d v="1899-12-30T00:01:00"/>
    <d v="1899-12-30T00:00:00"/>
  </r>
  <r>
    <n v="1889"/>
    <n v="2017"/>
    <s v="Gilyane "/>
    <x v="1"/>
    <d v="1899-12-30T00:06:00"/>
    <d v="1899-12-30T00:00:00"/>
  </r>
  <r>
    <n v="1888"/>
    <n v="2017"/>
    <s v="Gilyane "/>
    <x v="3"/>
    <d v="1899-12-30T00:01:00"/>
    <d v="1899-12-30T00:00:00"/>
  </r>
  <r>
    <n v="1888"/>
    <n v="2017"/>
    <s v="Gilyane "/>
    <x v="1"/>
    <d v="1899-12-30T00:07:00"/>
    <d v="1899-12-30T00:00:00"/>
  </r>
  <r>
    <n v="1906"/>
    <n v="2017"/>
    <s v="Gilyane "/>
    <x v="3"/>
    <d v="1899-12-30T00:01:00"/>
    <d v="1899-12-30T00:00:00"/>
  </r>
  <r>
    <n v="1906"/>
    <n v="2017"/>
    <s v="Gilyane "/>
    <x v="1"/>
    <d v="1899-12-30T00:05:00"/>
    <d v="1899-12-30T00:00:00"/>
  </r>
  <r>
    <n v="1828"/>
    <n v="2017"/>
    <s v="Gilyane "/>
    <x v="3"/>
    <d v="1899-12-30T00:02:00"/>
    <d v="1899-12-30T00:00:00"/>
  </r>
  <r>
    <n v="1828"/>
    <n v="2017"/>
    <s v="Gilyane "/>
    <x v="1"/>
    <d v="1899-12-30T00:04:00"/>
    <d v="1899-12-30T00:00:00"/>
  </r>
  <r>
    <n v="1826"/>
    <n v="2017"/>
    <s v="Gilyane "/>
    <x v="3"/>
    <d v="1899-12-30T00:03:00"/>
    <d v="1899-12-30T00:00:00"/>
  </r>
  <r>
    <n v="1826"/>
    <n v="2017"/>
    <s v="Gilyane "/>
    <x v="1"/>
    <d v="1899-12-30T00:03:00"/>
    <d v="1899-12-30T00:00:00"/>
  </r>
  <r>
    <n v="1827"/>
    <n v="2017"/>
    <s v="Gilyane "/>
    <x v="3"/>
    <d v="1899-12-30T00:02:00"/>
    <d v="1899-12-30T00:00:00"/>
  </r>
  <r>
    <n v="1827"/>
    <n v="2017"/>
    <s v="Gilyane "/>
    <x v="1"/>
    <d v="1899-12-30T00:06:00"/>
    <d v="1899-12-30T00:00:00"/>
  </r>
  <r>
    <n v="1829"/>
    <n v="2017"/>
    <s v="Gilyane "/>
    <x v="3"/>
    <d v="1899-12-30T00:05:00"/>
    <d v="1899-12-30T00:00:00"/>
  </r>
  <r>
    <n v="1829"/>
    <n v="2017"/>
    <s v="Gilyane "/>
    <x v="1"/>
    <d v="1899-12-30T00:02:00"/>
    <d v="1899-12-30T00:00:00"/>
  </r>
  <r>
    <n v="1830"/>
    <n v="2017"/>
    <s v="Gilyane "/>
    <x v="3"/>
    <d v="1899-12-30T00:02:00"/>
    <d v="1899-12-30T00:00:00"/>
  </r>
  <r>
    <n v="1830"/>
    <n v="2017"/>
    <s v="Gilyane "/>
    <x v="1"/>
    <d v="1899-12-30T00:06:00"/>
    <d v="1899-12-30T00:00:00"/>
  </r>
  <r>
    <n v="1851"/>
    <n v="2017"/>
    <s v="Gilyane "/>
    <x v="3"/>
    <d v="1899-12-30T00:03:00"/>
    <d v="1899-12-30T00:00:00"/>
  </r>
  <r>
    <n v="1851"/>
    <n v="2017"/>
    <s v="Gilyane "/>
    <x v="1"/>
    <d v="1899-12-30T00:06:00"/>
    <d v="1899-12-30T00:00:00"/>
  </r>
  <r>
    <n v="1850"/>
    <n v="2017"/>
    <s v="Gilyane "/>
    <x v="3"/>
    <d v="1899-12-30T00:02:00"/>
    <d v="1899-12-30T00:00:00"/>
  </r>
  <r>
    <n v="1850"/>
    <n v="2017"/>
    <s v="Gilyane "/>
    <x v="1"/>
    <d v="1899-12-30T00:06:00"/>
    <d v="1899-12-30T00:00:00"/>
  </r>
  <r>
    <n v="1859"/>
    <n v="2017"/>
    <s v="Gilyane "/>
    <x v="3"/>
    <d v="1899-12-30T00:01:00"/>
    <d v="1899-12-30T00:00:00"/>
  </r>
  <r>
    <n v="1859"/>
    <n v="2017"/>
    <s v="Gilyane "/>
    <x v="1"/>
    <d v="1899-12-30T00:03:00"/>
    <d v="1899-12-30T00:03:00"/>
  </r>
  <r>
    <n v="1863"/>
    <n v="2017"/>
    <s v="Gilyane "/>
    <x v="3"/>
    <d v="1899-12-30T00:02:00"/>
    <d v="1899-12-30T00:00:00"/>
  </r>
  <r>
    <n v="1863"/>
    <n v="2017"/>
    <s v="Gilyane "/>
    <x v="1"/>
    <d v="1899-12-30T00:01:00"/>
    <d v="1899-12-30T00:01:00"/>
  </r>
  <r>
    <n v="1861"/>
    <n v="2017"/>
    <s v="Gilyane "/>
    <x v="3"/>
    <d v="1899-12-30T00:01:00"/>
    <d v="1899-12-30T00:00:00"/>
  </r>
  <r>
    <n v="1861"/>
    <n v="2017"/>
    <s v="Gilyane "/>
    <x v="1"/>
    <d v="1899-12-30T00:03:00"/>
    <d v="1899-12-30T00:00:00"/>
  </r>
  <r>
    <n v="1882"/>
    <n v="2017"/>
    <s v="Gilyane "/>
    <x v="3"/>
    <d v="1899-12-30T00:02:00"/>
    <d v="1899-12-30T00:00:00"/>
  </r>
  <r>
    <n v="1882"/>
    <n v="2017"/>
    <s v="Gilyane "/>
    <x v="1"/>
    <d v="1899-12-30T00:11:00"/>
    <d v="1899-12-30T00:00:00"/>
  </r>
  <r>
    <n v="1881"/>
    <n v="2017"/>
    <s v="Gilyane "/>
    <x v="3"/>
    <d v="1899-12-30T00:02:00"/>
    <d v="1899-12-30T00:00:00"/>
  </r>
  <r>
    <n v="1881"/>
    <n v="2017"/>
    <s v="Gilyane "/>
    <x v="1"/>
    <d v="1899-12-30T00:05:00"/>
    <d v="1899-12-30T00:02:00"/>
  </r>
  <r>
    <n v="1880"/>
    <n v="2017"/>
    <s v="Gilyane "/>
    <x v="3"/>
    <d v="1899-12-30T00:01:00"/>
    <d v="1899-12-30T00:00:00"/>
  </r>
  <r>
    <n v="1880"/>
    <n v="2017"/>
    <s v="Gilyane "/>
    <x v="1"/>
    <d v="1899-12-30T00:01:00"/>
    <d v="1899-12-31T00:49:00"/>
  </r>
  <r>
    <n v="49"/>
    <n v="2018"/>
    <s v="Gilyane "/>
    <x v="3"/>
    <d v="1899-12-30T00:03:00"/>
    <d v="1899-12-30T00:00:00"/>
  </r>
  <r>
    <n v="49"/>
    <n v="2018"/>
    <s v="Gilyane "/>
    <x v="1"/>
    <d v="1899-12-30T00:04:00"/>
    <d v="1900-01-26T04:04:00"/>
  </r>
  <r>
    <n v="47"/>
    <n v="2018"/>
    <s v="Gilyane "/>
    <x v="3"/>
    <d v="1899-12-30T00:02:00"/>
    <d v="1899-12-30T00:00:00"/>
  </r>
  <r>
    <n v="47"/>
    <n v="2018"/>
    <s v="Gilyane "/>
    <x v="1"/>
    <d v="1899-12-30T00:04:00"/>
    <d v="1900-01-26T04:36:00"/>
  </r>
  <r>
    <n v="43"/>
    <n v="2018"/>
    <s v="Gilyane "/>
    <x v="3"/>
    <d v="1899-12-30T00:03:00"/>
    <d v="1899-12-30T00:00:00"/>
  </r>
  <r>
    <n v="43"/>
    <n v="2018"/>
    <s v="Gilyane "/>
    <x v="1"/>
    <d v="1899-12-30T00:04:00"/>
    <d v="1900-01-26T03:59:00"/>
  </r>
  <r>
    <n v="39"/>
    <n v="2018"/>
    <s v="Gilyane "/>
    <x v="3"/>
    <d v="1899-12-30T00:03:00"/>
    <d v="1899-12-30T00:00:00"/>
  </r>
  <r>
    <n v="39"/>
    <n v="2018"/>
    <s v="Gilyane "/>
    <x v="1"/>
    <d v="1899-12-30T00:05:00"/>
    <d v="1900-01-28T05:17:00"/>
  </r>
  <r>
    <n v="37"/>
    <n v="2018"/>
    <s v="Gilyane "/>
    <x v="3"/>
    <d v="1899-12-30T00:02:00"/>
    <d v="1899-12-30T00:00:00"/>
  </r>
  <r>
    <n v="37"/>
    <n v="2018"/>
    <s v="Gilyane "/>
    <x v="1"/>
    <d v="1899-12-30T00:04:00"/>
    <d v="1900-01-28T04:13:00"/>
  </r>
  <r>
    <n v="36"/>
    <n v="2018"/>
    <s v="Gilyane "/>
    <x v="3"/>
    <d v="1899-12-30T00:05:00"/>
    <d v="1899-12-30T00:00:00"/>
  </r>
  <r>
    <n v="36"/>
    <n v="2018"/>
    <s v="Gilyane "/>
    <x v="1"/>
    <d v="1899-12-30T00:04:00"/>
    <d v="1900-01-28T03:32:00"/>
  </r>
  <r>
    <n v="27"/>
    <n v="2018"/>
    <s v="Gilyane "/>
    <x v="3"/>
    <d v="1899-12-30T00:02:00"/>
    <d v="1899-12-30T00:00:00"/>
  </r>
  <r>
    <n v="27"/>
    <n v="2018"/>
    <s v="Gilyane "/>
    <x v="1"/>
    <d v="1899-12-30T00:04:00"/>
    <d v="1900-01-26T00:59:00"/>
  </r>
  <r>
    <n v="26"/>
    <n v="2018"/>
    <s v="Gilyane "/>
    <x v="3"/>
    <d v="1899-12-30T00:07:00"/>
    <d v="1899-12-30T00:00:00"/>
  </r>
  <r>
    <n v="26"/>
    <n v="2018"/>
    <s v="Gilyane "/>
    <x v="1"/>
    <d v="1899-12-30T00:05:00"/>
    <d v="1900-01-25T23:46:00"/>
  </r>
  <r>
    <n v="23"/>
    <n v="2018"/>
    <s v="Gilyane "/>
    <x v="3"/>
    <d v="1899-12-30T00:10:00"/>
    <d v="1899-12-30T00:00:00"/>
  </r>
  <r>
    <n v="23"/>
    <n v="2018"/>
    <s v="Gilyane "/>
    <x v="1"/>
    <d v="1899-12-30T00:04:00"/>
    <d v="1900-02-03T00:28:00"/>
  </r>
  <r>
    <n v="20"/>
    <n v="2018"/>
    <s v="Gilyane "/>
    <x v="3"/>
    <d v="1899-12-30T00:04:00"/>
    <d v="1899-12-30T00:00:00"/>
  </r>
  <r>
    <n v="20"/>
    <n v="2018"/>
    <s v="Gilyane "/>
    <x v="1"/>
    <d v="1899-12-30T00:04:00"/>
    <d v="1900-02-01T19:22:00"/>
  </r>
  <r>
    <n v="19"/>
    <n v="2018"/>
    <s v="Gilyane "/>
    <x v="3"/>
    <d v="1899-12-30T00:03:00"/>
    <d v="1899-12-30T00:00:00"/>
  </r>
  <r>
    <n v="19"/>
    <n v="2018"/>
    <s v="Gilyane "/>
    <x v="1"/>
    <d v="1899-12-30T00:05:00"/>
    <d v="1900-02-01T19:17:00"/>
  </r>
  <r>
    <n v="1968"/>
    <n v="2017"/>
    <s v="Gilyane "/>
    <x v="3"/>
    <d v="1899-12-30T00:01:00"/>
    <d v="1899-12-30T00:00:00"/>
  </r>
  <r>
    <n v="1968"/>
    <n v="2017"/>
    <s v="Gilyane "/>
    <x v="1"/>
    <d v="1899-12-30T00:06:00"/>
    <d v="1899-12-30T00:00:00"/>
  </r>
  <r>
    <n v="1970"/>
    <n v="2017"/>
    <s v="Gilyane "/>
    <x v="3"/>
    <d v="1899-12-30T00:02:00"/>
    <d v="1899-12-30T00:00:00"/>
  </r>
  <r>
    <n v="1970"/>
    <n v="2017"/>
    <s v="Gilyane "/>
    <x v="1"/>
    <d v="1899-12-30T00:19:00"/>
    <d v="1900-01-19T18:32:00"/>
  </r>
  <r>
    <n v="1984"/>
    <n v="2017"/>
    <s v="Gilyane "/>
    <x v="3"/>
    <d v="1899-12-30T00:01:00"/>
    <d v="1899-12-30T00:00:00"/>
  </r>
  <r>
    <n v="1984"/>
    <n v="2017"/>
    <s v="Gilyane "/>
    <x v="1"/>
    <d v="1899-12-30T00:06:00"/>
    <d v="1899-12-30T00:01:00"/>
  </r>
  <r>
    <n v="1985"/>
    <n v="2017"/>
    <s v="Gilyane "/>
    <x v="3"/>
    <d v="1899-12-30T00:01:00"/>
    <d v="1899-12-30T00:00:00"/>
  </r>
  <r>
    <n v="1985"/>
    <n v="2017"/>
    <s v="Gilyane "/>
    <x v="1"/>
    <d v="1899-12-30T00:03:00"/>
    <d v="1899-12-30T00:00:00"/>
  </r>
  <r>
    <n v="1986"/>
    <n v="2017"/>
    <s v="Gilyane "/>
    <x v="3"/>
    <d v="1899-12-30T00:02:00"/>
    <d v="1899-12-30T00:00:00"/>
  </r>
  <r>
    <n v="1986"/>
    <n v="2017"/>
    <s v="Gilyane "/>
    <x v="1"/>
    <d v="1899-12-30T00:03:00"/>
    <d v="1899-12-30T00:00:00"/>
  </r>
  <r>
    <n v="1987"/>
    <n v="2017"/>
    <s v="Gilyane "/>
    <x v="3"/>
    <d v="1899-12-30T00:02:00"/>
    <d v="1899-12-30T00:00:00"/>
  </r>
  <r>
    <n v="1987"/>
    <n v="2017"/>
    <s v="Gilyane "/>
    <x v="1"/>
    <d v="1899-12-30T00:10:00"/>
    <d v="1899-12-30T00:00:00"/>
  </r>
  <r>
    <n v="1988"/>
    <n v="2017"/>
    <s v="Gilyane "/>
    <x v="3"/>
    <d v="1899-12-30T00:03:00"/>
    <d v="1899-12-30T00:00:00"/>
  </r>
  <r>
    <n v="1988"/>
    <n v="2017"/>
    <s v="Gilyane "/>
    <x v="1"/>
    <d v="1899-12-30T00:18:00"/>
    <d v="1899-12-30T00:00:00"/>
  </r>
  <r>
    <n v="1989"/>
    <n v="2017"/>
    <s v="Gilyane "/>
    <x v="3"/>
    <d v="1899-12-30T00:02:00"/>
    <d v="1899-12-30T00:00:00"/>
  </r>
  <r>
    <n v="1989"/>
    <n v="2017"/>
    <s v="Gilyane "/>
    <x v="1"/>
    <d v="1899-12-30T00:01:00"/>
    <d v="1899-12-30T00:00:00"/>
  </r>
  <r>
    <n v="1989"/>
    <n v="2017"/>
    <s v="Gilyane "/>
    <x v="3"/>
    <d v="1899-12-30T00:01:00"/>
    <d v="1899-12-30T00:00:00"/>
  </r>
  <r>
    <n v="1989"/>
    <n v="2017"/>
    <s v="Gilyane "/>
    <x v="1"/>
    <d v="1899-12-30T00:04:00"/>
    <d v="1899-12-30T00:00:00"/>
  </r>
  <r>
    <n v="1991"/>
    <n v="2017"/>
    <s v="Gilyane "/>
    <x v="3"/>
    <d v="1899-12-30T00:01:00"/>
    <d v="1899-12-30T00:00:00"/>
  </r>
  <r>
    <n v="1992"/>
    <n v="2017"/>
    <s v="Gilyane "/>
    <x v="3"/>
    <d v="1899-12-30T00:03:00"/>
    <d v="1899-12-30T00:00:00"/>
  </r>
  <r>
    <n v="1992"/>
    <n v="2017"/>
    <s v="Gilyane "/>
    <x v="1"/>
    <d v="1899-12-30T00:05:00"/>
    <d v="1899-12-30T00:01:00"/>
  </r>
  <r>
    <n v="1993"/>
    <n v="2017"/>
    <s v="Gilyane "/>
    <x v="3"/>
    <d v="1899-12-30T00:03:00"/>
    <d v="1899-12-30T00:00:00"/>
  </r>
  <r>
    <n v="1993"/>
    <n v="2017"/>
    <s v="Gilyane "/>
    <x v="1"/>
    <d v="1899-12-30T00:05:00"/>
    <d v="1899-12-30T00:01:00"/>
  </r>
  <r>
    <n v="1995"/>
    <n v="2017"/>
    <s v="Gilyane "/>
    <x v="3"/>
    <d v="1899-12-30T00:02:00"/>
    <d v="1899-12-30T00:00:00"/>
  </r>
  <r>
    <n v="1995"/>
    <n v="2017"/>
    <s v="Gilyane "/>
    <x v="1"/>
    <d v="1899-12-30T00:08:00"/>
    <d v="1899-12-30T00:00:00"/>
  </r>
  <r>
    <n v="1997"/>
    <n v="2017"/>
    <s v="Gilyane "/>
    <x v="3"/>
    <d v="1899-12-30T00:04:00"/>
    <d v="1899-12-30T00:00:00"/>
  </r>
  <r>
    <n v="1997"/>
    <n v="2017"/>
    <s v="Gilyane "/>
    <x v="1"/>
    <d v="1899-12-30T06:40:00"/>
    <d v="1900-01-21T00:00:00"/>
  </r>
  <r>
    <n v="1998"/>
    <n v="2017"/>
    <s v="Gilyane "/>
    <x v="3"/>
    <d v="1899-12-30T00:04:00"/>
    <d v="1899-12-30T00:00:00"/>
  </r>
  <r>
    <n v="1998"/>
    <n v="2017"/>
    <s v="Gilyane "/>
    <x v="1"/>
    <d v="1899-12-30T00:06:00"/>
    <d v="1900-01-27T06:27:00"/>
  </r>
  <r>
    <n v="1822"/>
    <n v="2017"/>
    <s v="Ana"/>
    <x v="1"/>
    <d v="1899-12-30T00:09:00"/>
    <m/>
  </r>
  <r>
    <n v="1997"/>
    <n v="2017"/>
    <s v="Gilyane "/>
    <x v="3"/>
    <d v="1899-12-30T00:02:00"/>
    <d v="1900-01-05T20:28:26"/>
  </r>
  <r>
    <n v="1997"/>
    <n v="2017"/>
    <s v="Gilyane "/>
    <x v="1"/>
    <d v="1899-12-30T00:03:00"/>
    <d v="1899-12-30T00:01:00"/>
  </r>
  <r>
    <n v="2000"/>
    <n v="2017"/>
    <s v="Gilyane "/>
    <x v="3"/>
    <d v="1899-12-30T00:02:00"/>
    <d v="1899-12-30T00:00:00"/>
  </r>
  <r>
    <n v="2000"/>
    <n v="2017"/>
    <s v="Gilyane "/>
    <x v="1"/>
    <d v="1899-12-30T00:04:00"/>
    <d v="1899-12-30T00:00:00"/>
  </r>
  <r>
    <n v="2001"/>
    <n v="2017"/>
    <s v="Gilyane "/>
    <x v="3"/>
    <d v="1899-12-30T00:02:00"/>
    <d v="1899-12-30T00:00:00"/>
  </r>
  <r>
    <n v="2001"/>
    <n v="2017"/>
    <s v="Gilyane "/>
    <x v="1"/>
    <d v="1899-12-30T00:04:00"/>
    <d v="1899-12-30T00:00:00"/>
  </r>
  <r>
    <n v="2002"/>
    <n v="2017"/>
    <s v="Gilyane "/>
    <x v="3"/>
    <d v="1899-12-30T00:04:00"/>
    <d v="1899-12-30T00:00:00"/>
  </r>
  <r>
    <n v="2002"/>
    <n v="2017"/>
    <s v="Gilyane "/>
    <x v="1"/>
    <d v="1899-12-30T00:05:00"/>
    <d v="1899-12-30T00:00:00"/>
  </r>
  <r>
    <n v="2003"/>
    <n v="2017"/>
    <s v="Gilyane "/>
    <x v="3"/>
    <d v="1899-12-30T00:03:00"/>
    <d v="1899-12-30T00:00:00"/>
  </r>
  <r>
    <n v="2003"/>
    <n v="2017"/>
    <s v="Gilyane "/>
    <x v="1"/>
    <d v="1899-12-30T00:05:00"/>
    <d v="1899-12-30T00:00:00"/>
  </r>
  <r>
    <n v="2004"/>
    <n v="2017"/>
    <s v="Gilyane "/>
    <x v="3"/>
    <d v="1899-12-30T00:02:00"/>
    <d v="1899-12-30T00:00:00"/>
  </r>
  <r>
    <n v="2004"/>
    <n v="2017"/>
    <s v="Gilyane "/>
    <x v="1"/>
    <d v="1899-12-30T00:06:00"/>
    <d v="1900-01-04T00:00:00"/>
  </r>
  <r>
    <n v="2005"/>
    <n v="2017"/>
    <s v="Gilyane "/>
    <x v="3"/>
    <d v="1899-12-30T00:03:00"/>
    <d v="1899-12-30T00:00:00"/>
  </r>
  <r>
    <n v="2005"/>
    <n v="2017"/>
    <s v="Gilyane "/>
    <x v="1"/>
    <d v="1899-12-30T00:04:00"/>
    <d v="1900-01-27T23:37:00"/>
  </r>
  <r>
    <n v="2006"/>
    <n v="2017"/>
    <s v="Gilyane "/>
    <x v="3"/>
    <d v="1899-12-30T00:04:00"/>
    <d v="1899-12-30T00:00:00"/>
  </r>
  <r>
    <n v="2006"/>
    <n v="2017"/>
    <s v="Gilyane "/>
    <x v="1"/>
    <d v="1899-12-30T00:05:00"/>
    <d v="1900-01-27T23:39:00"/>
  </r>
  <r>
    <n v="2007"/>
    <n v="2017"/>
    <s v="Gilyane "/>
    <x v="3"/>
    <d v="1899-12-30T00:02:00"/>
    <d v="1899-12-30T00:00:00"/>
  </r>
  <r>
    <n v="2007"/>
    <n v="2017"/>
    <s v="Gilyane "/>
    <x v="1"/>
    <d v="1899-12-30T00:04:00"/>
    <d v="1900-01-27T23:40:00"/>
  </r>
  <r>
    <n v="61"/>
    <n v="2018"/>
    <s v="Ana"/>
    <x v="1"/>
    <d v="1899-12-30T00:12:00"/>
    <b v="0"/>
  </r>
  <r>
    <n v="62"/>
    <n v="2018"/>
    <s v="Ana"/>
    <x v="1"/>
    <d v="1899-12-30T00:32:00"/>
    <d v="1899-12-30T00:00:00"/>
  </r>
  <r>
    <n v="62"/>
    <n v="2018"/>
    <s v="Ana"/>
    <x v="1"/>
    <d v="1899-12-30T00:13:00"/>
    <d v="1899-12-30T00:03:00"/>
  </r>
  <r>
    <n v="64"/>
    <n v="2018"/>
    <s v="Ana"/>
    <x v="1"/>
    <d v="1899-12-30T00:07:00"/>
    <b v="0"/>
  </r>
  <r>
    <n v="6004151"/>
    <n v="2017"/>
    <s v="Gilyane "/>
    <x v="3"/>
    <d v="1899-12-30T00:02:00"/>
    <d v="1899-12-30T00:00:00"/>
  </r>
  <r>
    <n v="609995"/>
    <n v="2017"/>
    <s v="Gilyane "/>
    <x v="3"/>
    <d v="1899-12-30T00:05:00"/>
    <d v="1899-12-30T00:00:00"/>
  </r>
  <r>
    <n v="609995"/>
    <n v="2017"/>
    <s v="Gilyane "/>
    <x v="3"/>
    <d v="1899-12-30T00:02:00"/>
    <d v="1899-12-31T03:54:00"/>
  </r>
  <r>
    <n v="6106150"/>
    <n v="2017"/>
    <s v="Gilyane "/>
    <x v="3"/>
    <d v="1899-12-30T00:03:00"/>
    <d v="1899-12-30T00:00:00"/>
  </r>
  <r>
    <n v="6106160"/>
    <n v="2017"/>
    <s v="Gilyane "/>
    <x v="3"/>
    <d v="1899-12-30T00:02:00"/>
    <d v="1899-12-30T00:00:00"/>
  </r>
  <r>
    <n v="6106157"/>
    <n v="2017"/>
    <s v="Gilyane "/>
    <x v="3"/>
    <d v="1899-12-30T00:02:00"/>
    <d v="1899-12-30T00:00:00"/>
  </r>
  <r>
    <n v="6092477"/>
    <n v="2017"/>
    <s v="Gilyane "/>
    <x v="3"/>
    <d v="1899-12-30T00:03:00"/>
    <d v="1899-12-30T00:00:00"/>
  </r>
  <r>
    <n v="6091430"/>
    <n v="2017"/>
    <s v="Gilyane "/>
    <x v="3"/>
    <d v="1899-12-30T00:04:00"/>
    <d v="1899-12-30T00:00:00"/>
  </r>
  <r>
    <n v="6096613"/>
    <n v="2017"/>
    <s v="Gilyane "/>
    <x v="3"/>
    <d v="1899-12-30T00:02:00"/>
    <d v="1899-12-30T00:00:00"/>
  </r>
  <r>
    <n v="1520"/>
    <n v="2017"/>
    <s v="Gilyane "/>
    <x v="1"/>
    <d v="1899-12-30T00:00:00"/>
    <d v="1899-12-30T00:00:00"/>
  </r>
  <r>
    <n v="1520"/>
    <n v="2017"/>
    <s v="Gilyane "/>
    <x v="2"/>
    <d v="1899-12-30T00:00:00"/>
    <d v="1899-12-30T00:05:00"/>
  </r>
  <r>
    <n v="1520"/>
    <n v="2017"/>
    <s v="Gilyane "/>
    <x v="4"/>
    <d v="1899-12-30T00:56:00"/>
    <d v="1900-01-02T05:17:00"/>
  </r>
  <r>
    <n v="1802"/>
    <n v="2017"/>
    <s v="Gilyane "/>
    <x v="1"/>
    <d v="1899-12-30T00:06:00"/>
    <m/>
  </r>
  <r>
    <n v="1818"/>
    <n v="2017"/>
    <s v="Ana"/>
    <x v="1"/>
    <d v="1899-12-30T00:16:00"/>
    <m/>
  </r>
  <r>
    <n v="1819"/>
    <n v="2017"/>
    <s v="Ana"/>
    <x v="1"/>
    <d v="1899-12-30T00:07:00"/>
    <m/>
  </r>
  <r>
    <n v="1823"/>
    <n v="2017"/>
    <s v="Gilyane "/>
    <x v="3"/>
    <d v="1899-12-30T00:03:00"/>
    <d v="1899-12-30T00:00:00"/>
  </r>
  <r>
    <n v="1823"/>
    <n v="2017"/>
    <s v="Gilyane "/>
    <x v="1"/>
    <d v="1899-12-30T00:04:00"/>
    <d v="1899-12-30T00:00:00"/>
  </r>
  <r>
    <n v="1817"/>
    <n v="2017"/>
    <s v="Gilyane "/>
    <x v="3"/>
    <d v="1899-12-30T00:04:00"/>
    <d v="1899-12-30T00:00:00"/>
  </r>
  <r>
    <n v="1817"/>
    <n v="2017"/>
    <s v="Gilyane "/>
    <x v="1"/>
    <d v="1899-12-31T15:20:00"/>
    <d v="1899-12-30T00:00:00"/>
  </r>
  <r>
    <n v="1816"/>
    <n v="2017"/>
    <s v="Gilyane "/>
    <x v="3"/>
    <d v="1899-12-30T00:03:00"/>
    <d v="1899-12-30T00:00:00"/>
  </r>
  <r>
    <n v="1816"/>
    <n v="2017"/>
    <s v="Gilyane "/>
    <x v="1"/>
    <d v="1899-12-31T15:06:00"/>
    <d v="1899-12-30T00:00:00"/>
  </r>
  <r>
    <n v="1815"/>
    <n v="2017"/>
    <s v="Gilyane "/>
    <x v="3"/>
    <d v="1899-12-30T00:02:00"/>
    <d v="1899-12-30T00:00:00"/>
  </r>
  <r>
    <n v="1815"/>
    <n v="2017"/>
    <s v="Gilyane "/>
    <x v="1"/>
    <d v="1899-12-31T14:39:00"/>
    <d v="1899-12-30T00:00:00"/>
  </r>
  <r>
    <n v="5858740"/>
    <n v="2017"/>
    <s v="Gilyane "/>
    <x v="3"/>
    <d v="1899-12-30T00:03:00"/>
    <d v="1899-12-30T00:00:00"/>
  </r>
  <r>
    <n v="6096425"/>
    <n v="2017"/>
    <s v="Gilyane "/>
    <x v="3"/>
    <d v="1899-12-30T00:02:00"/>
    <d v="1899-12-30T00:00:00"/>
  </r>
  <r>
    <n v="6105280"/>
    <n v="2017"/>
    <s v="Gilyane "/>
    <x v="3"/>
    <d v="1899-12-30T00:02:00"/>
    <d v="1899-12-30T00:00:00"/>
  </r>
  <r>
    <n v="6101723"/>
    <n v="2017"/>
    <s v="Gilyane "/>
    <x v="3"/>
    <d v="1899-12-30T00:03:00"/>
    <d v="1899-12-30T00:00:00"/>
  </r>
  <r>
    <n v="5902911"/>
    <n v="2017"/>
    <s v="Gilyane "/>
    <x v="3"/>
    <d v="1899-12-30T00:02:00"/>
    <d v="1899-12-30T00:00:00"/>
  </r>
  <r>
    <n v="6104650"/>
    <n v="2017"/>
    <s v="Gilyane "/>
    <x v="3"/>
    <d v="1899-12-30T00:02:00"/>
    <d v="1899-12-30T00:00:00"/>
  </r>
  <r>
    <n v="5914902"/>
    <n v="2017"/>
    <s v="Gilyane "/>
    <x v="3"/>
    <d v="1899-12-30T00:02:00"/>
    <d v="1899-12-30T00:00:00"/>
  </r>
  <r>
    <n v="6095993"/>
    <n v="2017"/>
    <s v="Gilyane "/>
    <x v="3"/>
    <d v="1899-12-30T00:02:00"/>
    <d v="1899-12-30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">
  <r>
    <n v="663"/>
    <n v="2017"/>
    <s v="Gilyane "/>
    <x v="0"/>
    <x v="0"/>
    <d v="1899-12-30T00:00:00"/>
    <d v="1899-12-30T05:50:19"/>
  </r>
  <r>
    <n v="1659"/>
    <n v="2017"/>
    <s v="Ana"/>
    <x v="1"/>
    <x v="1"/>
    <d v="1899-12-30T00:00:00"/>
    <d v="1899-12-30T00:00:00"/>
  </r>
  <r>
    <n v="1635"/>
    <n v="2017"/>
    <s v="Ana"/>
    <x v="2"/>
    <x v="2"/>
    <d v="1899-12-30T00:00:00"/>
    <d v="1899-12-30T00:00:00"/>
  </r>
  <r>
    <n v="1636"/>
    <n v="2017"/>
    <s v="Ana"/>
    <x v="2"/>
    <x v="2"/>
    <d v="1899-12-30T00:00:00"/>
    <d v="1899-12-30T00:00:00"/>
  </r>
  <r>
    <n v="1637"/>
    <n v="2017"/>
    <s v="Ana"/>
    <x v="2"/>
    <x v="2"/>
    <d v="1899-12-30T00:00:00"/>
    <d v="1899-12-30T00:00:00"/>
  </r>
  <r>
    <n v="1654"/>
    <n v="2017"/>
    <s v="Ana"/>
    <x v="2"/>
    <x v="3"/>
    <d v="1899-12-30T00:00:00"/>
    <d v="1899-12-30T00:00:00"/>
  </r>
  <r>
    <n v="1662"/>
    <n v="2017"/>
    <s v="Ana"/>
    <x v="1"/>
    <x v="4"/>
    <d v="1899-12-30T00:00:00"/>
    <d v="1899-12-30T00:00:00"/>
  </r>
  <r>
    <n v="1662"/>
    <n v="2017"/>
    <s v="Ana"/>
    <x v="2"/>
    <x v="5"/>
    <d v="1899-12-30T00:00:00"/>
    <d v="1899-12-30T00:00:00"/>
  </r>
  <r>
    <n v="1658"/>
    <n v="2017"/>
    <s v="Ana"/>
    <x v="1"/>
    <x v="6"/>
    <d v="1899-12-30T00:00:00"/>
    <d v="1899-12-30T00:00:00"/>
  </r>
  <r>
    <n v="1658"/>
    <n v="2017"/>
    <s v="Ana"/>
    <x v="2"/>
    <x v="7"/>
    <d v="1899-12-30T00:00:00"/>
    <d v="1899-12-30T00:00:00"/>
  </r>
  <r>
    <n v="1660"/>
    <n v="2017"/>
    <s v="Ana"/>
    <x v="1"/>
    <x v="8"/>
    <d v="1899-12-30T00:00:00"/>
    <d v="1899-12-30T00:00:00"/>
  </r>
  <r>
    <n v="1660"/>
    <n v="2017"/>
    <s v="Ana"/>
    <x v="2"/>
    <x v="9"/>
    <d v="1899-12-30T00:00:00"/>
    <d v="1899-12-30T00:00:00"/>
  </r>
  <r>
    <m/>
    <n v="2017"/>
    <s v="Ana"/>
    <x v="2"/>
    <x v="9"/>
    <d v="1899-12-30T00:00:00"/>
    <d v="1899-12-30T00:00:00"/>
  </r>
  <r>
    <n v="1633"/>
    <n v="2017"/>
    <s v="Ana"/>
    <x v="2"/>
    <x v="7"/>
    <d v="1899-12-30T00:00:00"/>
    <d v="1899-12-30T00:00:00"/>
  </r>
  <r>
    <n v="1634"/>
    <n v="2017"/>
    <s v="Ana"/>
    <x v="2"/>
    <x v="5"/>
    <d v="1899-12-30T00:00:00"/>
    <d v="1899-12-30T00:00:00"/>
  </r>
  <r>
    <n v="1636"/>
    <n v="2017"/>
    <s v="Ana"/>
    <x v="2"/>
    <x v="10"/>
    <d v="1899-12-30T00:00:00"/>
    <d v="1899-12-30T00:00:00"/>
  </r>
  <r>
    <n v="1639"/>
    <n v="2017"/>
    <s v="Ana"/>
    <x v="2"/>
    <x v="7"/>
    <d v="1899-12-30T00:00:00"/>
    <d v="1899-12-30T00:00:00"/>
  </r>
  <r>
    <m/>
    <n v="2017"/>
    <s v="Ana"/>
    <x v="1"/>
    <x v="10"/>
    <d v="1899-12-30T00:00:00"/>
    <d v="1899-12-30T00:00:00"/>
  </r>
  <r>
    <n v="1669"/>
    <n v="2017"/>
    <s v="Ana"/>
    <x v="1"/>
    <x v="11"/>
    <d v="1899-12-30T00:00:00"/>
    <d v="1899-12-30T00:00:00"/>
  </r>
  <r>
    <n v="1670"/>
    <n v="2017"/>
    <s v="Ana"/>
    <x v="1"/>
    <x v="12"/>
    <d v="1899-12-30T00:00:00"/>
    <d v="1899-12-30T00:00:00"/>
  </r>
  <r>
    <n v="1671"/>
    <n v="2017"/>
    <s v="Ana"/>
    <x v="1"/>
    <x v="13"/>
    <d v="1899-12-30T00:00:00"/>
    <d v="1899-12-30T00:00:00"/>
  </r>
  <r>
    <n v="1371"/>
    <n v="2017"/>
    <s v="Gilyane "/>
    <x v="0"/>
    <x v="14"/>
    <d v="1899-12-31T12:08:00"/>
    <d v="1900-01-06T01:50:38"/>
  </r>
  <r>
    <n v="1665"/>
    <n v="2017"/>
    <s v="Gilyane "/>
    <x v="3"/>
    <x v="7"/>
    <d v="1899-12-30T00:00:00"/>
    <d v="1899-12-30T00:00:00"/>
  </r>
  <r>
    <n v="1665"/>
    <n v="2017"/>
    <s v="Gilyane "/>
    <x v="1"/>
    <x v="15"/>
    <d v="1899-12-30T00:00:00"/>
    <d v="1899-12-30T00:00:00"/>
  </r>
  <r>
    <n v="1665"/>
    <n v="2017"/>
    <s v="Gilyane "/>
    <x v="2"/>
    <x v="16"/>
    <d v="1899-12-30T00:00:00"/>
    <d v="1899-12-30T00:30:00"/>
  </r>
  <r>
    <n v="1712"/>
    <n v="2017"/>
    <s v="Gilyane "/>
    <x v="3"/>
    <x v="9"/>
    <d v="1899-12-30T00:00:00"/>
    <d v="1899-12-30T00:00:00"/>
  </r>
  <r>
    <n v="1712"/>
    <n v="2017"/>
    <s v="Gilyane "/>
    <x v="1"/>
    <x v="17"/>
    <d v="1899-12-30T00:00:00"/>
    <d v="1899-12-30T00:00:00"/>
  </r>
  <r>
    <n v="34625"/>
    <n v="2017"/>
    <s v="Fabiana"/>
    <x v="4"/>
    <x v="18"/>
    <d v="1899-12-30T00:00:00"/>
    <d v="1899-12-30T00:00:00"/>
  </r>
  <r>
    <n v="34932"/>
    <n v="2017"/>
    <s v="Fabiana"/>
    <x v="4"/>
    <x v="19"/>
    <d v="1899-12-30T00:00:00"/>
    <d v="1899-12-30T00:00:00"/>
  </r>
  <r>
    <n v="50831"/>
    <n v="2017"/>
    <s v="Fabiana"/>
    <x v="4"/>
    <x v="18"/>
    <d v="1899-12-30T00:00:00"/>
    <d v="1899-12-30T00:00:00"/>
  </r>
  <r>
    <n v="6026461"/>
    <n v="2017"/>
    <s v="Gilyane "/>
    <x v="3"/>
    <x v="2"/>
    <d v="1899-12-30T00:00:00"/>
    <d v="1899-12-30T00:00:00"/>
  </r>
  <r>
    <n v="6033430"/>
    <n v="2017"/>
    <s v="Gilyane "/>
    <x v="3"/>
    <x v="7"/>
    <d v="1899-12-30T00:00:00"/>
    <d v="1899-12-30T00:00:00"/>
  </r>
  <r>
    <n v="6061382"/>
    <n v="2017"/>
    <s v="Gilyane "/>
    <x v="3"/>
    <x v="2"/>
    <d v="1899-12-30T00:00:00"/>
    <d v="1899-12-30T00:00:00"/>
  </r>
  <r>
    <n v="5905396"/>
    <n v="2017"/>
    <s v="Gilyane "/>
    <x v="3"/>
    <x v="7"/>
    <d v="1899-12-30T00:00:00"/>
    <d v="1899-12-30T00:00:00"/>
  </r>
  <r>
    <n v="6084144"/>
    <n v="2017"/>
    <s v="Gilyane "/>
    <x v="3"/>
    <x v="2"/>
    <d v="1899-12-30T00:00:00"/>
    <d v="1899-12-30T00:00:00"/>
  </r>
  <r>
    <n v="161"/>
    <n v="2017"/>
    <s v="Ana"/>
    <x v="4"/>
    <x v="5"/>
    <d v="1899-12-30T00:00:00"/>
    <d v="1899-12-30T00:00:00"/>
  </r>
  <r>
    <m/>
    <n v="2017"/>
    <s v="Ana"/>
    <x v="4"/>
    <x v="20"/>
    <d v="1899-12-30T00:00:00"/>
    <d v="1899-12-30T00:00:00"/>
  </r>
  <r>
    <n v="1746"/>
    <n v="2017"/>
    <s v="Ana"/>
    <x v="1"/>
    <x v="10"/>
    <d v="1899-12-30T00:00:00"/>
    <d v="1899-12-30T00:00:00"/>
  </r>
  <r>
    <n v="1743"/>
    <n v="2017"/>
    <s v="Ana"/>
    <x v="1"/>
    <x v="3"/>
    <d v="1899-12-30T00:00:00"/>
    <d v="1899-12-30T00:00:00"/>
  </r>
  <r>
    <n v="1742"/>
    <n v="2017"/>
    <s v="Ana"/>
    <x v="1"/>
    <x v="10"/>
    <d v="1899-12-30T00:00:00"/>
    <d v="1899-12-30T00:00:00"/>
  </r>
  <r>
    <n v="1741"/>
    <n v="2017"/>
    <s v="Ana"/>
    <x v="1"/>
    <x v="2"/>
    <d v="1899-12-30T00:00:00"/>
    <d v="1899-12-30T00:00:00"/>
  </r>
  <r>
    <n v="1740"/>
    <n v="2017"/>
    <s v="Ana"/>
    <x v="1"/>
    <x v="10"/>
    <d v="1899-12-30T00:00:00"/>
    <d v="1899-12-30T00:00:00"/>
  </r>
  <r>
    <n v="1739"/>
    <n v="2017"/>
    <s v="Ana"/>
    <x v="1"/>
    <x v="3"/>
    <d v="1899-12-30T00:00:00"/>
    <d v="1899-12-30T00:00:00"/>
  </r>
  <r>
    <s v="????"/>
    <n v="2017"/>
    <s v="Ana"/>
    <x v="1"/>
    <x v="21"/>
    <d v="1899-12-30T00:00:00"/>
    <d v="1899-12-30T00:00:00"/>
  </r>
  <r>
    <n v="1736"/>
    <n v="2017"/>
    <s v="Ana"/>
    <x v="1"/>
    <x v="20"/>
    <d v="1899-12-30T00:00:00"/>
    <d v="1899-12-30T00:00:00"/>
  </r>
  <r>
    <n v="1733"/>
    <n v="2017"/>
    <s v="Ana"/>
    <x v="1"/>
    <x v="16"/>
    <d v="1899-12-30T00:00:00"/>
    <d v="1899-12-30T00:00:00"/>
  </r>
  <r>
    <n v="1732"/>
    <n v="2017"/>
    <s v="Ana"/>
    <x v="1"/>
    <x v="17"/>
    <d v="1899-12-30T00:00:00"/>
    <d v="1899-12-30T00:00:00"/>
  </r>
  <r>
    <n v="6071296"/>
    <n v="2017"/>
    <s v="Gilyane "/>
    <x v="3"/>
    <x v="13"/>
    <d v="1899-12-30T00:00:00"/>
    <d v="1899-12-30T00:00:00"/>
  </r>
  <r>
    <n v="6092477"/>
    <n v="2017"/>
    <s v="Gilyane "/>
    <x v="3"/>
    <x v="9"/>
    <d v="1899-12-30T00:00:00"/>
    <d v="1899-12-30T00:00:00"/>
  </r>
  <r>
    <n v="6104793"/>
    <n v="2017"/>
    <s v="Gilyane "/>
    <x v="3"/>
    <x v="13"/>
    <d v="1899-12-30T00:00:00"/>
    <d v="1899-12-30T00:00:00"/>
  </r>
  <r>
    <n v="6095104"/>
    <n v="2017"/>
    <s v="Gilyane "/>
    <x v="3"/>
    <x v="13"/>
    <d v="1899-12-30T00:00:00"/>
    <d v="1899-12-30T00:00:00"/>
  </r>
  <r>
    <n v="6101654"/>
    <n v="2017"/>
    <s v="Gilyane "/>
    <x v="3"/>
    <x v="10"/>
    <d v="1899-12-30T00:00:00"/>
    <d v="1899-12-30T00:00:00"/>
  </r>
  <r>
    <n v="6096700"/>
    <n v="2017"/>
    <s v="Gilyane "/>
    <x v="3"/>
    <x v="9"/>
    <d v="1899-12-30T00:00:00"/>
    <d v="1899-12-30T00:00:00"/>
  </r>
  <r>
    <n v="86210"/>
    <n v="2017"/>
    <s v="Fabiana"/>
    <x v="3"/>
    <x v="2"/>
    <d v="1899-12-30T00:00:00"/>
    <d v="1899-12-30T00:00:00"/>
  </r>
  <r>
    <n v="50250"/>
    <n v="2017"/>
    <s v="Fabiana"/>
    <x v="3"/>
    <x v="10"/>
    <d v="1899-12-30T00:00:00"/>
    <d v="1899-12-30T00:00:00"/>
  </r>
  <r>
    <n v="50205"/>
    <n v="2017"/>
    <s v="Fabiana"/>
    <x v="3"/>
    <x v="16"/>
    <d v="1899-12-30T00:00:00"/>
    <d v="1899-12-30T00:00:00"/>
  </r>
  <r>
    <n v="50241"/>
    <n v="2017"/>
    <s v="Fabiana"/>
    <x v="3"/>
    <x v="2"/>
    <d v="1899-12-30T00:00:00"/>
    <d v="1899-12-30T00:00:00"/>
  </r>
  <r>
    <n v="50200"/>
    <n v="2017"/>
    <s v="Fabiana"/>
    <x v="3"/>
    <x v="10"/>
    <d v="1899-12-30T00:00:00"/>
    <d v="1899-12-30T00:00:00"/>
  </r>
  <r>
    <n v="50214"/>
    <n v="2017"/>
    <s v="Fabiana"/>
    <x v="3"/>
    <x v="4"/>
    <d v="1899-12-30T00:00:00"/>
    <d v="1899-12-30T00:00:00"/>
  </r>
  <r>
    <n v="50226"/>
    <n v="2017"/>
    <s v="Fabiana"/>
    <x v="3"/>
    <x v="12"/>
    <d v="1899-12-30T00:00:00"/>
    <d v="1899-12-30T00:00:00"/>
  </r>
  <r>
    <n v="50204"/>
    <n v="2017"/>
    <s v="Fabiana"/>
    <x v="3"/>
    <x v="3"/>
    <d v="1899-12-30T00:00:00"/>
    <d v="1899-12-30T00:00:00"/>
  </r>
  <r>
    <n v="50213"/>
    <n v="2017"/>
    <s v="Fabiana"/>
    <x v="3"/>
    <x v="22"/>
    <d v="1899-12-30T00:00:00"/>
    <d v="1899-12-30T00:00:00"/>
  </r>
  <r>
    <n v="36558"/>
    <n v="2017"/>
    <s v="Fabiana"/>
    <x v="3"/>
    <x v="7"/>
    <d v="1899-12-30T00:00:00"/>
    <d v="1899-12-30T00:00:00"/>
  </r>
  <r>
    <n v="34521"/>
    <n v="2017"/>
    <s v="Fabiana"/>
    <x v="3"/>
    <x v="2"/>
    <d v="1899-12-30T00:00:00"/>
    <d v="1899-12-30T00:00:00"/>
  </r>
  <r>
    <m/>
    <n v="2017"/>
    <s v="Fabiana"/>
    <x v="3"/>
    <x v="5"/>
    <d v="1899-12-30T00:00:00"/>
    <d v="1899-12-30T00:00:00"/>
  </r>
  <r>
    <n v="36312"/>
    <n v="2017"/>
    <s v="Fabiana"/>
    <x v="3"/>
    <x v="23"/>
    <d v="1899-12-30T00:00:00"/>
    <d v="1899-12-30T00:00:00"/>
  </r>
  <r>
    <n v="36531"/>
    <n v="2017"/>
    <s v="Fabiana"/>
    <x v="3"/>
    <x v="19"/>
    <d v="1899-12-30T00:00:00"/>
    <d v="1899-12-30T00:00:00"/>
  </r>
  <r>
    <n v="50406"/>
    <n v="2017"/>
    <s v="Fabiana"/>
    <x v="2"/>
    <x v="12"/>
    <d v="1899-12-30T00:00:00"/>
    <d v="1899-12-30T00:00:00"/>
  </r>
  <r>
    <n v="50406"/>
    <n v="2017"/>
    <s v="Fabiana"/>
    <x v="2"/>
    <x v="24"/>
    <d v="1899-12-30T00:00:00"/>
    <d v="1899-12-30T00:00:00"/>
  </r>
  <r>
    <n v="50724"/>
    <n v="2017"/>
    <s v="Fabiana"/>
    <x v="2"/>
    <x v="11"/>
    <d v="1899-12-30T00:00:00"/>
    <d v="1899-12-30T00:00:00"/>
  </r>
  <r>
    <n v="1731"/>
    <n v="2017"/>
    <s v="Gilyane "/>
    <x v="3"/>
    <x v="2"/>
    <d v="1899-12-30T00:00:00"/>
    <d v="1899-12-30T00:00:00"/>
  </r>
  <r>
    <n v="1731"/>
    <n v="2017"/>
    <s v="Gilyane "/>
    <x v="1"/>
    <x v="25"/>
    <d v="1899-12-30T00:00:00"/>
    <d v="1899-12-30T00:00:00"/>
  </r>
  <r>
    <n v="1734"/>
    <n v="2017"/>
    <s v="Gilyane "/>
    <x v="3"/>
    <x v="2"/>
    <d v="1899-12-30T00:00:00"/>
    <d v="1899-12-30T00:00:00"/>
  </r>
  <r>
    <n v="1734"/>
    <n v="2017"/>
    <s v="Gilyane "/>
    <x v="1"/>
    <x v="4"/>
    <d v="1899-12-30T00:00:00"/>
    <d v="1899-12-30T00:00:00"/>
  </r>
  <r>
    <m/>
    <n v="2017"/>
    <s v="Gilyane "/>
    <x v="3"/>
    <x v="10"/>
    <d v="1899-12-30T00:00:00"/>
    <d v="1899-12-30T00:00:00"/>
  </r>
  <r>
    <m/>
    <n v="2017"/>
    <s v="Gilyane "/>
    <x v="1"/>
    <x v="22"/>
    <d v="1899-12-30T00:00:00"/>
    <d v="1899-12-30T00:00:00"/>
  </r>
  <r>
    <n v="50724"/>
    <n v="2017"/>
    <s v="Fabiana"/>
    <x v="4"/>
    <x v="24"/>
    <d v="1899-12-30T00:00:00"/>
    <d v="1899-12-30T00:00:00"/>
  </r>
  <r>
    <n v="50506"/>
    <n v="2017"/>
    <s v="Fabiana"/>
    <x v="2"/>
    <x v="26"/>
    <d v="1899-12-30T00:00:00"/>
    <d v="1899-12-30T00:00:00"/>
  </r>
  <r>
    <n v="50474"/>
    <n v="2017"/>
    <s v="Fabiana"/>
    <x v="2"/>
    <x v="26"/>
    <d v="1899-12-30T00:00:00"/>
    <d v="1899-12-30T00:00:00"/>
  </r>
  <r>
    <n v="36679"/>
    <n v="2017"/>
    <s v="Fabiana"/>
    <x v="2"/>
    <x v="26"/>
    <d v="1899-12-30T00:00:00"/>
    <d v="1899-12-30T00:00:00"/>
  </r>
  <r>
    <n v="50826"/>
    <n v="2017"/>
    <s v="Fabiana"/>
    <x v="2"/>
    <x v="19"/>
    <d v="1899-12-30T00:00:00"/>
    <d v="1899-12-30T00:00:00"/>
  </r>
  <r>
    <n v="50218"/>
    <n v="2017"/>
    <s v="Fabiana"/>
    <x v="2"/>
    <x v="11"/>
    <d v="1899-12-30T00:00:00"/>
    <d v="1899-12-30T00:00:00"/>
  </r>
  <r>
    <n v="50132"/>
    <n v="2017"/>
    <s v="Fabiana"/>
    <x v="2"/>
    <x v="12"/>
    <d v="1899-12-30T00:00:00"/>
    <d v="1899-12-30T00:00:00"/>
  </r>
  <r>
    <n v="50069"/>
    <n v="2017"/>
    <s v="Fabiana"/>
    <x v="2"/>
    <x v="27"/>
    <d v="1899-12-30T00:00:00"/>
    <d v="1899-12-30T00:00:00"/>
  </r>
  <r>
    <n v="50528"/>
    <n v="2017"/>
    <s v="Fabiana"/>
    <x v="2"/>
    <x v="20"/>
    <d v="1899-12-30T00:00:00"/>
    <d v="1899-12-30T00:00:00"/>
  </r>
  <r>
    <n v="49052"/>
    <n v="2017"/>
    <s v="Fabiana"/>
    <x v="2"/>
    <x v="19"/>
    <d v="1899-12-30T00:00:00"/>
    <d v="1899-12-30T00:00:00"/>
  </r>
  <r>
    <n v="50147"/>
    <n v="2017"/>
    <s v="Fabiana"/>
    <x v="2"/>
    <x v="16"/>
    <d v="1899-12-30T00:00:00"/>
    <d v="1899-12-30T00:00:00"/>
  </r>
  <r>
    <n v="49214"/>
    <n v="2017"/>
    <s v="Fabiana"/>
    <x v="2"/>
    <x v="11"/>
    <d v="1899-12-30T00:00:00"/>
    <d v="1899-12-30T00:00:00"/>
  </r>
  <r>
    <n v="50423"/>
    <n v="2017"/>
    <s v="Fabiana"/>
    <x v="2"/>
    <x v="11"/>
    <d v="1899-12-30T00:00:00"/>
    <d v="1899-12-30T00:00:00"/>
  </r>
  <r>
    <n v="36249"/>
    <n v="2017"/>
    <s v="Fabiana"/>
    <x v="2"/>
    <x v="17"/>
    <d v="1899-12-30T00:00:00"/>
    <d v="1899-12-30T00:00:00"/>
  </r>
  <r>
    <n v="36213"/>
    <n v="2017"/>
    <s v="Fabiana"/>
    <x v="3"/>
    <x v="13"/>
    <d v="1899-12-30T00:00:00"/>
    <d v="1899-12-30T00:00:00"/>
  </r>
  <r>
    <n v="50750"/>
    <n v="2017"/>
    <s v="Fabiana"/>
    <x v="3"/>
    <x v="5"/>
    <d v="1899-12-30T00:00:00"/>
    <d v="1899-12-30T00:00:00"/>
  </r>
  <r>
    <n v="50104"/>
    <n v="2017"/>
    <s v="Fabiana"/>
    <x v="3"/>
    <x v="3"/>
    <d v="1899-12-30T00:00:00"/>
    <d v="1899-12-30T00:00:00"/>
  </r>
  <r>
    <n v="608751"/>
    <n v="2017"/>
    <s v="Gilyane "/>
    <x v="3"/>
    <x v="2"/>
    <d v="1899-12-30T00:00:00"/>
    <d v="1899-12-30T00:00:00"/>
  </r>
  <r>
    <n v="608751"/>
    <n v="2017"/>
    <s v="Gilyane "/>
    <x v="1"/>
    <x v="10"/>
    <d v="1899-12-30T00:00:00"/>
    <d v="1899-12-30T00:00:00"/>
  </r>
  <r>
    <n v="6096179"/>
    <n v="2017"/>
    <s v="Gilyane "/>
    <x v="3"/>
    <x v="7"/>
    <d v="1899-12-30T00:00:00"/>
    <d v="1899-12-30T00:00:00"/>
  </r>
  <r>
    <n v="6096179"/>
    <n v="2017"/>
    <s v="Gilyane "/>
    <x v="3"/>
    <x v="2"/>
    <d v="1899-12-30T00:00:00"/>
    <d v="1899-12-30T00:00:00"/>
  </r>
  <r>
    <n v="6094305"/>
    <n v="2017"/>
    <s v="Gilyane "/>
    <x v="3"/>
    <x v="2"/>
    <d v="1899-12-30T00:00:00"/>
    <d v="1899-12-30T00:00:00"/>
  </r>
  <r>
    <n v="6034015"/>
    <n v="2017"/>
    <s v="Gilyane "/>
    <x v="3"/>
    <x v="23"/>
    <d v="1899-12-30T00:00:00"/>
    <d v="1899-12-30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1">
  <r>
    <n v="663"/>
    <n v="2017"/>
    <s v="Gilyane "/>
    <x v="0"/>
    <d v="1899-12-30T01:20:00"/>
  </r>
  <r>
    <n v="1659"/>
    <n v="2017"/>
    <s v="Ana"/>
    <x v="1"/>
    <d v="1899-12-30T00:21:00"/>
  </r>
  <r>
    <n v="1635"/>
    <n v="2017"/>
    <s v="Ana"/>
    <x v="2"/>
    <d v="1899-12-30T00:03:00"/>
  </r>
  <r>
    <n v="1636"/>
    <n v="2017"/>
    <s v="Ana"/>
    <x v="2"/>
    <d v="1899-12-30T00:03:00"/>
  </r>
  <r>
    <n v="1637"/>
    <n v="2017"/>
    <s v="Ana"/>
    <x v="2"/>
    <d v="1899-12-30T00:03:00"/>
  </r>
  <r>
    <n v="1654"/>
    <n v="2017"/>
    <s v="Ana"/>
    <x v="2"/>
    <d v="1899-12-30T00:10:00"/>
  </r>
  <r>
    <n v="1662"/>
    <n v="2017"/>
    <s v="Ana"/>
    <x v="1"/>
    <d v="1899-12-30T00:11:00"/>
  </r>
  <r>
    <n v="1662"/>
    <n v="2017"/>
    <s v="Ana"/>
    <x v="2"/>
    <d v="1899-12-30T00:08:00"/>
  </r>
  <r>
    <n v="1658"/>
    <n v="2017"/>
    <s v="Ana"/>
    <x v="1"/>
    <d v="1899-12-30T00:23:00"/>
  </r>
  <r>
    <n v="1658"/>
    <n v="2017"/>
    <s v="Ana"/>
    <x v="2"/>
    <d v="1899-12-30T00:04:00"/>
  </r>
  <r>
    <n v="1660"/>
    <n v="2017"/>
    <s v="Ana"/>
    <x v="1"/>
    <d v="1899-12-30T00:40:00"/>
  </r>
  <r>
    <n v="1660"/>
    <n v="2017"/>
    <s v="Ana"/>
    <x v="2"/>
    <d v="1899-12-30T00:07:00"/>
  </r>
  <r>
    <m/>
    <n v="2017"/>
    <s v="Ana"/>
    <x v="2"/>
    <d v="1899-12-30T00:07:00"/>
  </r>
  <r>
    <n v="1633"/>
    <n v="2017"/>
    <s v="Ana"/>
    <x v="2"/>
    <d v="1899-12-30T00:04:00"/>
  </r>
  <r>
    <n v="1634"/>
    <n v="2017"/>
    <s v="Ana"/>
    <x v="2"/>
    <d v="1899-12-30T00:08:00"/>
  </r>
  <r>
    <n v="1636"/>
    <n v="2017"/>
    <s v="Ana"/>
    <x v="2"/>
    <d v="1899-12-30T00:05:00"/>
  </r>
  <r>
    <n v="1639"/>
    <n v="2017"/>
    <s v="Ana"/>
    <x v="2"/>
    <d v="1899-12-30T00:04:00"/>
  </r>
  <r>
    <m/>
    <n v="2017"/>
    <s v="Ana"/>
    <x v="1"/>
    <d v="1899-12-30T00:05:00"/>
  </r>
  <r>
    <n v="1669"/>
    <n v="2017"/>
    <s v="Ana"/>
    <x v="1"/>
    <d v="1899-12-30T00:16:00"/>
  </r>
  <r>
    <n v="1670"/>
    <n v="2017"/>
    <s v="Ana"/>
    <x v="1"/>
    <d v="1899-12-30T00:12:00"/>
  </r>
  <r>
    <n v="1671"/>
    <n v="2017"/>
    <s v="Ana"/>
    <x v="1"/>
    <d v="1899-12-30T00:06:00"/>
  </r>
  <r>
    <n v="1371"/>
    <n v="2017"/>
    <s v="Gilyane "/>
    <x v="0"/>
    <d v="1899-12-30T01:22:00"/>
  </r>
  <r>
    <n v="1665"/>
    <n v="2017"/>
    <s v="Gilyane "/>
    <x v="3"/>
    <d v="1899-12-30T00:04:00"/>
  </r>
  <r>
    <n v="1665"/>
    <n v="2017"/>
    <s v="Gilyane "/>
    <x v="1"/>
    <d v="1899-12-30T00:41:00"/>
  </r>
  <r>
    <n v="1665"/>
    <n v="2017"/>
    <s v="Gilyane "/>
    <x v="2"/>
    <d v="1899-12-30T00:13:00"/>
  </r>
  <r>
    <n v="1712"/>
    <n v="2017"/>
    <s v="Gilyane "/>
    <x v="3"/>
    <d v="1899-12-30T00:07:00"/>
  </r>
  <r>
    <n v="1712"/>
    <n v="2017"/>
    <s v="Gilyane "/>
    <x v="1"/>
    <d v="1899-12-30T00:15:00"/>
  </r>
  <r>
    <n v="34625"/>
    <n v="2017"/>
    <s v="Fabiana"/>
    <x v="4"/>
    <d v="1899-12-30T00:18:00"/>
  </r>
  <r>
    <n v="34932"/>
    <n v="2017"/>
    <s v="Fabiana"/>
    <x v="4"/>
    <d v="1899-12-30T00:14:00"/>
  </r>
  <r>
    <n v="50831"/>
    <n v="2017"/>
    <s v="Fabiana"/>
    <x v="4"/>
    <d v="1899-12-30T00:18:00"/>
  </r>
  <r>
    <m/>
    <m/>
    <s v="Gilyane "/>
    <x v="5"/>
    <d v="1899-12-30T00:33:00"/>
  </r>
  <r>
    <n v="6026461"/>
    <n v="2017"/>
    <s v="Gilyane "/>
    <x v="3"/>
    <d v="1899-12-30T00:03:00"/>
  </r>
  <r>
    <n v="6033430"/>
    <n v="2017"/>
    <s v="Gilyane "/>
    <x v="3"/>
    <d v="1899-12-30T00:04:00"/>
  </r>
  <r>
    <n v="6061382"/>
    <n v="2017"/>
    <s v="Gilyane "/>
    <x v="3"/>
    <d v="1899-12-30T00:03:00"/>
  </r>
  <r>
    <n v="5905396"/>
    <n v="2017"/>
    <s v="Gilyane "/>
    <x v="3"/>
    <d v="1899-12-30T00:04:00"/>
  </r>
  <r>
    <n v="6084144"/>
    <n v="2017"/>
    <s v="Gilyane "/>
    <x v="3"/>
    <d v="1899-12-30T00:03:00"/>
  </r>
  <r>
    <n v="161"/>
    <n v="2017"/>
    <s v="Ana"/>
    <x v="4"/>
    <d v="1899-12-30T00:08:00"/>
  </r>
  <r>
    <m/>
    <n v="2017"/>
    <s v="Ana"/>
    <x v="4"/>
    <d v="1899-12-30T00:20:00"/>
  </r>
  <r>
    <n v="1746"/>
    <n v="2017"/>
    <s v="Ana"/>
    <x v="1"/>
    <d v="1899-12-30T00:05:00"/>
  </r>
  <r>
    <n v="1743"/>
    <n v="2017"/>
    <s v="Ana"/>
    <x v="1"/>
    <d v="1899-12-30T00:10:00"/>
  </r>
  <r>
    <n v="1742"/>
    <n v="2017"/>
    <s v="Ana"/>
    <x v="1"/>
    <d v="1899-12-30T00:05:00"/>
  </r>
  <r>
    <n v="1741"/>
    <n v="2017"/>
    <s v="Ana"/>
    <x v="1"/>
    <d v="1899-12-30T00:03:00"/>
  </r>
  <r>
    <n v="1740"/>
    <n v="2017"/>
    <s v="Ana"/>
    <x v="1"/>
    <d v="1899-12-30T00:05:00"/>
  </r>
  <r>
    <n v="1739"/>
    <n v="2017"/>
    <s v="Ana"/>
    <x v="1"/>
    <d v="1899-12-30T00:10:00"/>
  </r>
  <r>
    <s v="????"/>
    <n v="2017"/>
    <s v="Ana"/>
    <x v="1"/>
    <d v="1899-12-30T00:33:00"/>
  </r>
  <r>
    <n v="1736"/>
    <n v="2017"/>
    <s v="Ana"/>
    <x v="1"/>
    <d v="1899-12-30T00:20:00"/>
  </r>
  <r>
    <n v="1733"/>
    <n v="2017"/>
    <s v="Ana"/>
    <x v="1"/>
    <d v="1899-12-30T00:13:00"/>
  </r>
  <r>
    <n v="1732"/>
    <n v="2017"/>
    <s v="Ana"/>
    <x v="1"/>
    <d v="1899-12-30T00:15:00"/>
  </r>
  <r>
    <n v="6071296"/>
    <n v="2017"/>
    <s v="Gilyane "/>
    <x v="3"/>
    <d v="1899-12-30T00:06:00"/>
  </r>
  <r>
    <n v="6092477"/>
    <n v="2017"/>
    <s v="Gilyane "/>
    <x v="3"/>
    <d v="1899-12-30T00:07:00"/>
  </r>
  <r>
    <n v="6104793"/>
    <n v="2017"/>
    <s v="Gilyane "/>
    <x v="3"/>
    <d v="1899-12-30T00:06:00"/>
  </r>
  <r>
    <n v="6095104"/>
    <n v="2017"/>
    <s v="Gilyane "/>
    <x v="3"/>
    <d v="1899-12-30T00:06:00"/>
  </r>
  <r>
    <n v="6101654"/>
    <n v="2017"/>
    <s v="Gilyane "/>
    <x v="3"/>
    <d v="1899-12-30T00:05:00"/>
  </r>
  <r>
    <n v="6096700"/>
    <n v="2017"/>
    <s v="Gilyane "/>
    <x v="3"/>
    <d v="1899-12-30T00:07:00"/>
  </r>
  <r>
    <n v="86210"/>
    <n v="2017"/>
    <s v="Fabiana"/>
    <x v="3"/>
    <d v="1899-12-30T00:03:00"/>
  </r>
  <r>
    <n v="50250"/>
    <n v="2017"/>
    <s v="Fabiana"/>
    <x v="3"/>
    <d v="1899-12-30T00:05:00"/>
  </r>
  <r>
    <n v="50205"/>
    <n v="2017"/>
    <s v="Fabiana"/>
    <x v="3"/>
    <d v="1899-12-30T00:13:00"/>
  </r>
  <r>
    <n v="50241"/>
    <n v="2017"/>
    <s v="Fabiana"/>
    <x v="3"/>
    <d v="1899-12-30T00:03:00"/>
  </r>
  <r>
    <n v="50200"/>
    <n v="2017"/>
    <s v="Fabiana"/>
    <x v="3"/>
    <d v="1899-12-30T00:05:00"/>
  </r>
  <r>
    <n v="50214"/>
    <n v="2017"/>
    <s v="Fabiana"/>
    <x v="3"/>
    <d v="1899-12-30T00:11:00"/>
  </r>
  <r>
    <n v="50226"/>
    <n v="2017"/>
    <s v="Fabiana"/>
    <x v="3"/>
    <d v="1899-12-30T00:12:00"/>
  </r>
  <r>
    <n v="50204"/>
    <n v="2017"/>
    <s v="Fabiana"/>
    <x v="3"/>
    <d v="1899-12-30T00:10:00"/>
  </r>
  <r>
    <n v="50213"/>
    <n v="2017"/>
    <s v="Fabiana"/>
    <x v="3"/>
    <d v="1899-12-30T00:09:00"/>
  </r>
  <r>
    <n v="36558"/>
    <n v="2017"/>
    <s v="Fabiana"/>
    <x v="3"/>
    <d v="1899-12-30T00:04:00"/>
  </r>
  <r>
    <n v="34521"/>
    <n v="2017"/>
    <s v="Fabiana"/>
    <x v="3"/>
    <d v="1899-12-30T00:03:00"/>
  </r>
  <r>
    <n v="36312"/>
    <n v="2017"/>
    <s v="Fabiana"/>
    <x v="3"/>
    <d v="1899-12-30T00:02:00"/>
  </r>
  <r>
    <n v="36531"/>
    <n v="2017"/>
    <s v="Fabiana"/>
    <x v="3"/>
    <d v="1899-12-30T00:14:00"/>
  </r>
  <r>
    <n v="50406"/>
    <n v="2017"/>
    <s v="Fabiana"/>
    <x v="2"/>
    <d v="1899-12-30T00:12:00"/>
  </r>
  <r>
    <n v="50406"/>
    <n v="2017"/>
    <s v="Fabiana"/>
    <x v="2"/>
    <d v="1899-12-30T00:17:00"/>
  </r>
  <r>
    <n v="50724"/>
    <n v="2017"/>
    <s v="Fabiana"/>
    <x v="2"/>
    <d v="1899-12-30T00:16:00"/>
  </r>
  <r>
    <n v="1731"/>
    <n v="2017"/>
    <s v="Gilyane "/>
    <x v="3"/>
    <d v="1899-12-30T00:03:00"/>
  </r>
  <r>
    <n v="1731"/>
    <n v="2017"/>
    <s v="Gilyane "/>
    <x v="1"/>
    <d v="1899-12-30T00:19:00"/>
  </r>
  <r>
    <n v="1734"/>
    <n v="2017"/>
    <s v="Gilyane "/>
    <x v="3"/>
    <d v="1899-12-30T00:03:00"/>
  </r>
  <r>
    <n v="1734"/>
    <n v="2017"/>
    <s v="Gilyane "/>
    <x v="1"/>
    <d v="1899-12-30T00:11:00"/>
  </r>
  <r>
    <n v="1735"/>
    <n v="2017"/>
    <s v="Gilyane "/>
    <x v="3"/>
    <d v="1899-12-30T00:05:00"/>
  </r>
  <r>
    <n v="1735"/>
    <n v="2017"/>
    <s v="Gilyane "/>
    <x v="1"/>
    <d v="1899-12-30T00:09:00"/>
  </r>
  <r>
    <n v="50724"/>
    <n v="2017"/>
    <s v="Fabiana"/>
    <x v="4"/>
    <d v="1899-12-30T00:17:00"/>
  </r>
  <r>
    <n v="50506"/>
    <n v="2017"/>
    <s v="Fabiana"/>
    <x v="2"/>
    <d v="1899-12-30T00:00:00"/>
  </r>
  <r>
    <n v="50474"/>
    <n v="2017"/>
    <s v="Fabiana"/>
    <x v="2"/>
    <d v="1899-12-30T00:00:00"/>
  </r>
  <r>
    <n v="36679"/>
    <n v="2017"/>
    <s v="Fabiana"/>
    <x v="2"/>
    <d v="1899-12-30T00:00:00"/>
  </r>
  <r>
    <n v="50826"/>
    <n v="2017"/>
    <s v="Fabiana"/>
    <x v="2"/>
    <d v="1899-12-30T00:14:00"/>
  </r>
  <r>
    <n v="50218"/>
    <n v="2017"/>
    <s v="Fabiana"/>
    <x v="2"/>
    <d v="1899-12-30T00:16:00"/>
  </r>
  <r>
    <n v="50132"/>
    <n v="2017"/>
    <s v="Fabiana"/>
    <x v="2"/>
    <d v="1899-12-30T00:12:00"/>
  </r>
  <r>
    <n v="50069"/>
    <n v="2017"/>
    <s v="Fabiana"/>
    <x v="2"/>
    <d v="1899-12-30T00:22:00"/>
  </r>
  <r>
    <n v="36213"/>
    <n v="2017"/>
    <s v="Fabiana"/>
    <x v="3"/>
    <d v="1899-12-30T00:06:00"/>
  </r>
  <r>
    <n v="50750"/>
    <n v="2017"/>
    <s v="Fabiana"/>
    <x v="3"/>
    <d v="1899-12-30T00:08:00"/>
  </r>
  <r>
    <n v="50104"/>
    <n v="2017"/>
    <s v="Fabiana"/>
    <x v="3"/>
    <d v="1899-12-30T00:10:00"/>
  </r>
  <r>
    <n v="608751"/>
    <n v="2017"/>
    <s v="Gilyane "/>
    <x v="3"/>
    <d v="1899-12-30T00:03:00"/>
  </r>
  <r>
    <n v="608751"/>
    <n v="2017"/>
    <s v="Gilyane "/>
    <x v="1"/>
    <d v="1899-12-30T00:05:00"/>
  </r>
  <r>
    <n v="6096179"/>
    <n v="2017"/>
    <s v="Gilyane "/>
    <x v="3"/>
    <d v="1899-12-30T00:04:00"/>
  </r>
  <r>
    <n v="6096179"/>
    <n v="2017"/>
    <s v="Gilyane "/>
    <x v="3"/>
    <d v="1899-12-30T00:03:00"/>
  </r>
  <r>
    <n v="6094305"/>
    <n v="2017"/>
    <s v="Gilyane "/>
    <x v="3"/>
    <d v="1899-12-30T00:03:00"/>
  </r>
  <r>
    <n v="6034015"/>
    <n v="2017"/>
    <s v="Gilyane "/>
    <x v="3"/>
    <d v="1899-12-30T00:02:00"/>
  </r>
  <r>
    <n v="6034015"/>
    <n v="2017"/>
    <s v="Gilyane "/>
    <x v="3"/>
    <d v="1899-12-30T00:02:00"/>
  </r>
  <r>
    <n v="6110205"/>
    <n v="2017"/>
    <s v="Gilyane "/>
    <x v="3"/>
    <d v="1899-12-30T00:03:00"/>
  </r>
  <r>
    <n v="6107510"/>
    <n v="2017"/>
    <s v="Gilyane "/>
    <x v="3"/>
    <d v="1899-12-30T00:11:00"/>
  </r>
  <r>
    <n v="1821"/>
    <n v="2017"/>
    <s v="Gilyane "/>
    <x v="3"/>
    <d v="1899-12-30T00:02:00"/>
  </r>
  <r>
    <n v="1821"/>
    <n v="2017"/>
    <s v="Gilyane "/>
    <x v="1"/>
    <d v="1899-12-30T00:08:00"/>
  </r>
  <r>
    <n v="1820"/>
    <n v="2017"/>
    <s v="Gilyane "/>
    <x v="3"/>
    <d v="1899-12-30T00:03:00"/>
  </r>
  <r>
    <n v="1820"/>
    <n v="2017"/>
    <s v="Gilyane "/>
    <x v="1"/>
    <d v="1899-12-30T00:14:00"/>
  </r>
  <r>
    <n v="1752"/>
    <n v="2017"/>
    <s v="Fabiana"/>
    <x v="1"/>
    <d v="1899-12-30T00:00:00"/>
  </r>
  <r>
    <n v="1752"/>
    <n v="2017"/>
    <s v="Fabiana"/>
    <x v="2"/>
    <d v="1899-12-30T00:02:00"/>
  </r>
  <r>
    <n v="1751"/>
    <n v="2017"/>
    <s v="Fabiana"/>
    <x v="1"/>
    <d v="1899-12-30T00:00:00"/>
  </r>
  <r>
    <n v="1750"/>
    <n v="2017"/>
    <s v="Fabiana"/>
    <x v="1"/>
    <d v="1899-12-30T00:00:00"/>
  </r>
  <r>
    <n v="1749"/>
    <n v="2017"/>
    <s v="Fabiana"/>
    <x v="1"/>
    <d v="1899-12-30T00:00:00"/>
  </r>
  <r>
    <n v="1748"/>
    <n v="2017"/>
    <s v="Fabiana"/>
    <x v="3"/>
    <d v="1899-12-30T01:12:00"/>
  </r>
  <r>
    <n v="1748"/>
    <n v="2017"/>
    <s v="Fabiana"/>
    <x v="1"/>
    <d v="1899-12-30T00:16:00"/>
  </r>
  <r>
    <n v="1747"/>
    <n v="2017"/>
    <s v="Fabiana"/>
    <x v="1"/>
    <d v="1899-12-30T00:00:00"/>
  </r>
  <r>
    <n v="1753"/>
    <n v="2017"/>
    <s v="Fabiana"/>
    <x v="1"/>
    <d v="1899-12-30T00:00:00"/>
  </r>
  <r>
    <n v="1754"/>
    <n v="2017"/>
    <s v="Fabiana"/>
    <x v="1"/>
    <d v="1899-12-30T00:00:00"/>
  </r>
  <r>
    <n v="1755"/>
    <n v="2017"/>
    <s v="Fabiana"/>
    <x v="1"/>
    <d v="1899-12-30T00:00:00"/>
  </r>
  <r>
    <n v="1756"/>
    <n v="2017"/>
    <s v="Fabiana"/>
    <x v="1"/>
    <d v="1899-12-30T00:00:00"/>
  </r>
  <r>
    <n v="1757"/>
    <n v="2017"/>
    <s v="Fabiana"/>
    <x v="1"/>
    <d v="1899-12-30T00:00:00"/>
  </r>
  <r>
    <n v="1759"/>
    <n v="2017"/>
    <s v="Fabiana"/>
    <x v="1"/>
    <d v="1899-12-30T00:00:00"/>
  </r>
  <r>
    <n v="1760"/>
    <n v="2017"/>
    <s v="Fabiana"/>
    <x v="1"/>
    <d v="1899-12-30T00:00:00"/>
  </r>
  <r>
    <n v="1763"/>
    <n v="2017"/>
    <s v="Fabiana"/>
    <x v="1"/>
    <d v="1899-12-30T00:00:00"/>
  </r>
  <r>
    <n v="1765"/>
    <n v="2017"/>
    <s v="Fabiana"/>
    <x v="1"/>
    <d v="1899-12-30T00:00:00"/>
  </r>
  <r>
    <n v="1771"/>
    <n v="2017"/>
    <s v="Fabiana"/>
    <x v="1"/>
    <d v="1899-12-30T00:00:00"/>
  </r>
  <r>
    <n v="1772"/>
    <n v="2017"/>
    <s v="Fabiana"/>
    <x v="1"/>
    <d v="1899-12-30T00:00:00"/>
  </r>
  <r>
    <n v="1773"/>
    <n v="2017"/>
    <s v="Fabiana"/>
    <x v="1"/>
    <d v="1899-12-30T00:00:00"/>
  </r>
  <r>
    <n v="1774"/>
    <n v="2017"/>
    <s v="Fabiana"/>
    <x v="1"/>
    <d v="1899-12-30T00:00:00"/>
  </r>
  <r>
    <n v="1758"/>
    <n v="2017"/>
    <s v="Fabiana"/>
    <x v="1"/>
    <d v="1899-12-30T00:00:00"/>
  </r>
  <r>
    <n v="368"/>
    <n v="2017"/>
    <s v="Fabiana"/>
    <x v="0"/>
    <d v="1899-12-30T11:07:00"/>
  </r>
  <r>
    <n v="122"/>
    <n v="2018"/>
    <s v="Gilyane "/>
    <x v="3"/>
    <d v="1899-12-30T00:02:00"/>
  </r>
  <r>
    <n v="122"/>
    <n v="2018"/>
    <s v="Gilyane "/>
    <x v="1"/>
    <d v="1899-12-30T00:04:00"/>
  </r>
  <r>
    <n v="121"/>
    <n v="2018"/>
    <s v="Gilyane "/>
    <x v="3"/>
    <d v="1899-12-30T00:02:00"/>
  </r>
  <r>
    <n v="121"/>
    <n v="2018"/>
    <s v="Gilyane "/>
    <x v="1"/>
    <d v="1899-12-30T00:04:00"/>
  </r>
  <r>
    <n v="18"/>
    <n v="2018"/>
    <s v="Gilyane "/>
    <x v="3"/>
    <d v="1899-12-30T00:03:00"/>
  </r>
  <r>
    <n v="18"/>
    <n v="2018"/>
    <s v="Gilyane "/>
    <x v="1"/>
    <d v="1899-12-30T00:09:00"/>
  </r>
  <r>
    <n v="1886"/>
    <n v="2017"/>
    <s v="Gilyane "/>
    <x v="3"/>
    <d v="1899-12-30T00:01:00"/>
  </r>
  <r>
    <n v="1886"/>
    <n v="2017"/>
    <s v="Gilyane "/>
    <x v="1"/>
    <d v="1899-12-30T00:06:00"/>
  </r>
  <r>
    <n v="1896"/>
    <n v="2017"/>
    <s v="Gilyane "/>
    <x v="3"/>
    <d v="1899-12-30T00:01:00"/>
  </r>
  <r>
    <n v="1896"/>
    <n v="2017"/>
    <s v="Gilyane "/>
    <x v="1"/>
    <d v="1899-12-30T00:17:00"/>
  </r>
  <r>
    <n v="1898"/>
    <n v="2017"/>
    <s v="Gilyane "/>
    <x v="3"/>
    <d v="1899-12-30T00:01:00"/>
  </r>
  <r>
    <n v="1898"/>
    <n v="2017"/>
    <s v="Gilyane "/>
    <x v="1"/>
    <d v="1899-12-30T00:05:00"/>
  </r>
  <r>
    <n v="1143"/>
    <n v="2017"/>
    <s v="Fabiana"/>
    <x v="0"/>
    <d v="1899-12-30T01:25:00"/>
  </r>
  <r>
    <n v="1902"/>
    <n v="2017"/>
    <s v="Gilyane "/>
    <x v="3"/>
    <d v="1899-12-30T00:01:00"/>
  </r>
  <r>
    <n v="1902"/>
    <n v="2017"/>
    <s v="Gilyane "/>
    <x v="1"/>
    <d v="1899-12-30T00:21:00"/>
  </r>
  <r>
    <n v="6189384"/>
    <n v="2017"/>
    <s v="Gilyane "/>
    <x v="3"/>
    <d v="1899-12-30T00:02:00"/>
  </r>
  <r>
    <n v="6189384"/>
    <n v="2017"/>
    <s v="Gilyane "/>
    <x v="1"/>
    <d v="1899-12-30T00:07:00"/>
  </r>
  <r>
    <n v="1901"/>
    <n v="2017"/>
    <s v="Gilyane "/>
    <x v="3"/>
    <d v="1899-12-30T00:01:00"/>
  </r>
  <r>
    <n v="1901"/>
    <n v="2017"/>
    <s v="Gilyane "/>
    <x v="1"/>
    <d v="1899-12-30T00:04:00"/>
  </r>
  <r>
    <n v="1907"/>
    <n v="2017"/>
    <s v="Gilyane "/>
    <x v="3"/>
    <d v="1899-12-30T00:01:00"/>
  </r>
  <r>
    <n v="1907"/>
    <n v="2017"/>
    <s v="Gilyane "/>
    <x v="1"/>
    <d v="1899-12-30T00:03:00"/>
  </r>
  <r>
    <n v="1905"/>
    <n v="2017"/>
    <s v="Gilyane "/>
    <x v="3"/>
    <d v="1899-12-30T00:01:00"/>
  </r>
  <r>
    <n v="1905"/>
    <n v="2017"/>
    <s v="Gilyane "/>
    <x v="1"/>
    <d v="1899-12-30T00:04:00"/>
  </r>
  <r>
    <n v="1908"/>
    <n v="2017"/>
    <s v="Gilyane "/>
    <x v="3"/>
    <d v="1899-12-30T00:02:00"/>
  </r>
  <r>
    <n v="1908"/>
    <n v="2017"/>
    <s v="Gilyane "/>
    <x v="1"/>
    <d v="1899-12-30T00:03:00"/>
  </r>
  <r>
    <n v="1909"/>
    <n v="2017"/>
    <s v="Gilyane "/>
    <x v="3"/>
    <d v="1899-12-30T00:02:00"/>
  </r>
  <r>
    <n v="1909"/>
    <n v="2017"/>
    <s v="Gilyane "/>
    <x v="1"/>
    <d v="1899-12-30T00:05:00"/>
  </r>
  <r>
    <n v="1910"/>
    <n v="2017"/>
    <s v="Gilyane "/>
    <x v="3"/>
    <d v="1899-12-30T00:01:00"/>
  </r>
  <r>
    <n v="1910"/>
    <n v="2017"/>
    <s v="Gilyane "/>
    <x v="1"/>
    <d v="1899-12-30T00:04:00"/>
  </r>
  <r>
    <n v="1904"/>
    <n v="2017"/>
    <s v="Gilyane "/>
    <x v="3"/>
    <d v="1899-12-30T00:01:00"/>
  </r>
  <r>
    <n v="1904"/>
    <n v="2017"/>
    <s v="Gilyane "/>
    <x v="1"/>
    <d v="1899-12-30T00:13:00"/>
  </r>
  <r>
    <n v="1892"/>
    <n v="2017"/>
    <s v="Gilyane "/>
    <x v="3"/>
    <d v="1899-12-30T00:01:00"/>
  </r>
  <r>
    <n v="1892"/>
    <n v="2017"/>
    <s v="Gilyane "/>
    <x v="1"/>
    <d v="1899-12-30T00:03:00"/>
  </r>
  <r>
    <n v="1889"/>
    <n v="2017"/>
    <s v="Gilyane "/>
    <x v="3"/>
    <d v="1899-12-30T00:01:00"/>
  </r>
  <r>
    <n v="1889"/>
    <n v="2017"/>
    <s v="Gilyane "/>
    <x v="1"/>
    <d v="1899-12-30T00:06:00"/>
  </r>
  <r>
    <n v="1888"/>
    <n v="2017"/>
    <s v="Gilyane "/>
    <x v="3"/>
    <d v="1899-12-30T00:01:00"/>
  </r>
  <r>
    <n v="1888"/>
    <n v="2017"/>
    <s v="Gilyane "/>
    <x v="1"/>
    <d v="1899-12-30T00:07:00"/>
  </r>
  <r>
    <n v="1906"/>
    <n v="2017"/>
    <s v="Gilyane "/>
    <x v="3"/>
    <d v="1899-12-30T00:01:00"/>
  </r>
  <r>
    <n v="1906"/>
    <n v="2017"/>
    <s v="Gilyane "/>
    <x v="1"/>
    <d v="1899-12-30T00:05:00"/>
  </r>
  <r>
    <n v="1828"/>
    <n v="2017"/>
    <s v="Gilyane "/>
    <x v="3"/>
    <d v="1899-12-30T00:02:00"/>
  </r>
  <r>
    <n v="1828"/>
    <n v="2017"/>
    <s v="Gilyane "/>
    <x v="1"/>
    <d v="1899-12-30T00:04:00"/>
  </r>
  <r>
    <n v="1826"/>
    <n v="2017"/>
    <s v="Gilyane "/>
    <x v="3"/>
    <d v="1899-12-30T00:03:00"/>
  </r>
  <r>
    <n v="1826"/>
    <n v="2017"/>
    <s v="Gilyane "/>
    <x v="1"/>
    <d v="1899-12-30T00:03:00"/>
  </r>
  <r>
    <n v="1827"/>
    <n v="2017"/>
    <s v="Gilyane "/>
    <x v="3"/>
    <d v="1899-12-30T00:02:00"/>
  </r>
  <r>
    <n v="1827"/>
    <n v="2017"/>
    <s v="Gilyane "/>
    <x v="1"/>
    <d v="1899-12-30T00:06:00"/>
  </r>
  <r>
    <n v="1829"/>
    <n v="2017"/>
    <s v="Gilyane "/>
    <x v="3"/>
    <d v="1899-12-30T00:05:00"/>
  </r>
  <r>
    <n v="1829"/>
    <n v="2017"/>
    <s v="Gilyane "/>
    <x v="1"/>
    <d v="1899-12-30T00:02:00"/>
  </r>
  <r>
    <n v="1830"/>
    <n v="2017"/>
    <s v="Gilyane "/>
    <x v="3"/>
    <d v="1899-12-30T00:02:00"/>
  </r>
  <r>
    <n v="1830"/>
    <n v="2017"/>
    <s v="Gilyane "/>
    <x v="1"/>
    <d v="1899-12-30T00:06:00"/>
  </r>
  <r>
    <n v="1851"/>
    <n v="2017"/>
    <s v="Gilyane "/>
    <x v="3"/>
    <d v="1899-12-30T00:03:00"/>
  </r>
  <r>
    <n v="1851"/>
    <n v="2017"/>
    <s v="Gilyane "/>
    <x v="1"/>
    <d v="1899-12-30T00:06:00"/>
  </r>
  <r>
    <n v="1850"/>
    <n v="2017"/>
    <s v="Gilyane "/>
    <x v="3"/>
    <d v="1899-12-30T00:02:00"/>
  </r>
  <r>
    <n v="1850"/>
    <n v="2017"/>
    <s v="Gilyane "/>
    <x v="1"/>
    <d v="1899-12-30T00:06:00"/>
  </r>
  <r>
    <n v="1859"/>
    <n v="2017"/>
    <s v="Gilyane "/>
    <x v="3"/>
    <d v="1899-12-30T00:01:00"/>
  </r>
  <r>
    <n v="1859"/>
    <n v="2017"/>
    <s v="Gilyane "/>
    <x v="1"/>
    <d v="1899-12-30T00:03:00"/>
  </r>
  <r>
    <n v="1863"/>
    <n v="2017"/>
    <s v="Gilyane "/>
    <x v="3"/>
    <d v="1899-12-30T00:02:00"/>
  </r>
  <r>
    <n v="1863"/>
    <n v="2017"/>
    <s v="Gilyane "/>
    <x v="1"/>
    <d v="1899-12-30T00:01:00"/>
  </r>
  <r>
    <n v="1861"/>
    <n v="2017"/>
    <s v="Gilyane "/>
    <x v="3"/>
    <d v="1899-12-30T00:01:00"/>
  </r>
  <r>
    <n v="1861"/>
    <n v="2017"/>
    <s v="Gilyane "/>
    <x v="1"/>
    <d v="1899-12-30T00:03:00"/>
  </r>
  <r>
    <n v="1882"/>
    <n v="2017"/>
    <s v="Gilyane "/>
    <x v="3"/>
    <d v="1899-12-30T00:02:00"/>
  </r>
  <r>
    <n v="1882"/>
    <n v="2017"/>
    <s v="Gilyane "/>
    <x v="1"/>
    <d v="1899-12-30T00:11:00"/>
  </r>
  <r>
    <n v="1881"/>
    <n v="2017"/>
    <s v="Gilyane "/>
    <x v="3"/>
    <d v="1899-12-30T00:02:00"/>
  </r>
  <r>
    <n v="1881"/>
    <n v="2017"/>
    <s v="Gilyane "/>
    <x v="1"/>
    <d v="1899-12-30T00:05:00"/>
  </r>
  <r>
    <n v="1880"/>
    <n v="2017"/>
    <s v="Gilyane "/>
    <x v="3"/>
    <d v="1899-12-30T00:01:00"/>
  </r>
  <r>
    <n v="1880"/>
    <n v="2017"/>
    <s v="Gilyane "/>
    <x v="1"/>
    <d v="1899-12-30T00:01:00"/>
  </r>
  <r>
    <n v="49"/>
    <n v="2018"/>
    <s v="Gilyane "/>
    <x v="3"/>
    <d v="1899-12-30T00:03:00"/>
  </r>
  <r>
    <n v="49"/>
    <n v="2018"/>
    <s v="Gilyane "/>
    <x v="1"/>
    <d v="1899-12-30T00:04:00"/>
  </r>
  <r>
    <n v="47"/>
    <n v="2018"/>
    <s v="Gilyane "/>
    <x v="3"/>
    <d v="1899-12-30T00:02:00"/>
  </r>
  <r>
    <n v="47"/>
    <n v="2018"/>
    <s v="Gilyane "/>
    <x v="1"/>
    <d v="1899-12-30T00:04:00"/>
  </r>
  <r>
    <n v="43"/>
    <n v="2018"/>
    <s v="Gilyane "/>
    <x v="3"/>
    <d v="1899-12-30T00:03:00"/>
  </r>
  <r>
    <n v="43"/>
    <n v="2018"/>
    <s v="Gilyane "/>
    <x v="1"/>
    <d v="1899-12-30T00:04:00"/>
  </r>
  <r>
    <n v="39"/>
    <n v="2018"/>
    <s v="Gilyane "/>
    <x v="3"/>
    <d v="1899-12-30T00:03:00"/>
  </r>
  <r>
    <n v="39"/>
    <n v="2018"/>
    <s v="Gilyane "/>
    <x v="1"/>
    <d v="1899-12-30T00:05:00"/>
  </r>
  <r>
    <n v="37"/>
    <n v="2018"/>
    <s v="Gilyane "/>
    <x v="3"/>
    <d v="1899-12-30T00:02:00"/>
  </r>
  <r>
    <n v="37"/>
    <n v="2018"/>
    <s v="Gilyane "/>
    <x v="1"/>
    <d v="1899-12-30T00:04:00"/>
  </r>
  <r>
    <n v="36"/>
    <n v="2018"/>
    <s v="Gilyane "/>
    <x v="3"/>
    <d v="1899-12-30T00:05:00"/>
  </r>
  <r>
    <n v="36"/>
    <n v="2018"/>
    <s v="Gilyane "/>
    <x v="1"/>
    <d v="1899-12-30T00:04:00"/>
  </r>
  <r>
    <n v="27"/>
    <n v="2018"/>
    <s v="Gilyane "/>
    <x v="3"/>
    <d v="1899-12-30T00:02:00"/>
  </r>
  <r>
    <n v="27"/>
    <n v="2018"/>
    <s v="Gilyane "/>
    <x v="1"/>
    <d v="1899-12-30T00:04:00"/>
  </r>
  <r>
    <n v="26"/>
    <n v="2018"/>
    <s v="Gilyane "/>
    <x v="3"/>
    <d v="1899-12-30T00:07:00"/>
  </r>
  <r>
    <n v="26"/>
    <n v="2018"/>
    <s v="Gilyane "/>
    <x v="1"/>
    <d v="1899-12-30T00:05:00"/>
  </r>
  <r>
    <n v="23"/>
    <n v="2018"/>
    <s v="Gilyane "/>
    <x v="3"/>
    <d v="1899-12-30T00:10:00"/>
  </r>
  <r>
    <n v="23"/>
    <n v="2018"/>
    <s v="Gilyane "/>
    <x v="1"/>
    <d v="1899-12-30T00:04:00"/>
  </r>
  <r>
    <n v="20"/>
    <n v="2018"/>
    <s v="Gilyane "/>
    <x v="3"/>
    <d v="1899-12-30T00:04:00"/>
  </r>
  <r>
    <n v="20"/>
    <n v="2018"/>
    <s v="Gilyane "/>
    <x v="1"/>
    <d v="1899-12-30T00:04:00"/>
  </r>
  <r>
    <n v="19"/>
    <n v="2018"/>
    <s v="Gilyane "/>
    <x v="3"/>
    <d v="1899-12-30T00:03:00"/>
  </r>
  <r>
    <n v="19"/>
    <n v="2018"/>
    <s v="Gilyane "/>
    <x v="1"/>
    <d v="1899-12-30T00:05:00"/>
  </r>
  <r>
    <n v="1968"/>
    <n v="2017"/>
    <s v="Gilyane "/>
    <x v="3"/>
    <d v="1899-12-30T00:01:00"/>
  </r>
  <r>
    <n v="1968"/>
    <n v="2017"/>
    <s v="Gilyane "/>
    <x v="1"/>
    <d v="1899-12-30T00:06:00"/>
  </r>
  <r>
    <n v="1970"/>
    <n v="2017"/>
    <s v="Gilyane "/>
    <x v="3"/>
    <d v="1899-12-30T00:02:00"/>
  </r>
  <r>
    <n v="1970"/>
    <n v="2017"/>
    <s v="Gilyane "/>
    <x v="1"/>
    <d v="1899-12-30T00:19:00"/>
  </r>
  <r>
    <n v="1984"/>
    <n v="2017"/>
    <s v="Gilyane "/>
    <x v="3"/>
    <d v="1899-12-30T00:01:00"/>
  </r>
  <r>
    <n v="1984"/>
    <n v="2017"/>
    <s v="Gilyane "/>
    <x v="1"/>
    <d v="1899-12-30T00:06:00"/>
  </r>
  <r>
    <n v="1985"/>
    <n v="2017"/>
    <s v="Gilyane "/>
    <x v="3"/>
    <d v="1899-12-30T00:01:00"/>
  </r>
  <r>
    <n v="1985"/>
    <n v="2017"/>
    <s v="Gilyane "/>
    <x v="1"/>
    <d v="1899-12-30T00:03:00"/>
  </r>
  <r>
    <n v="1986"/>
    <n v="2017"/>
    <s v="Gilyane "/>
    <x v="3"/>
    <d v="1899-12-30T00:02:00"/>
  </r>
  <r>
    <n v="1986"/>
    <n v="2017"/>
    <s v="Gilyane "/>
    <x v="1"/>
    <d v="1899-12-30T00:03:00"/>
  </r>
  <r>
    <n v="1987"/>
    <n v="2017"/>
    <s v="Gilyane "/>
    <x v="3"/>
    <d v="1899-12-30T00:02:00"/>
  </r>
  <r>
    <n v="1987"/>
    <n v="2017"/>
    <s v="Gilyane "/>
    <x v="1"/>
    <d v="1899-12-30T00:10:00"/>
  </r>
  <r>
    <n v="1988"/>
    <n v="2017"/>
    <s v="Gilyane "/>
    <x v="3"/>
    <d v="1899-12-30T00:03:00"/>
  </r>
  <r>
    <n v="1988"/>
    <n v="2017"/>
    <s v="Gilyane "/>
    <x v="1"/>
    <d v="1899-12-30T00:18:00"/>
  </r>
  <r>
    <n v="1989"/>
    <n v="2017"/>
    <s v="Gilyane "/>
    <x v="3"/>
    <d v="1899-12-30T00:02:00"/>
  </r>
  <r>
    <n v="1989"/>
    <n v="2017"/>
    <s v="Gilyane "/>
    <x v="1"/>
    <d v="1899-12-30T00:01:00"/>
  </r>
  <r>
    <n v="1989"/>
    <n v="2017"/>
    <s v="Gilyane "/>
    <x v="3"/>
    <d v="1899-12-30T00:01:00"/>
  </r>
  <r>
    <n v="1989"/>
    <n v="2017"/>
    <s v="Gilyane "/>
    <x v="1"/>
    <d v="1899-12-30T00:04:00"/>
  </r>
  <r>
    <n v="1991"/>
    <n v="2017"/>
    <s v="Gilyane "/>
    <x v="3"/>
    <d v="1899-12-30T00:01:00"/>
  </r>
  <r>
    <n v="1992"/>
    <n v="2017"/>
    <s v="Gilyane "/>
    <x v="3"/>
    <d v="1899-12-30T00:03:00"/>
  </r>
  <r>
    <n v="1992"/>
    <n v="2017"/>
    <s v="Gilyane "/>
    <x v="1"/>
    <d v="1899-12-30T00:05:00"/>
  </r>
  <r>
    <n v="1993"/>
    <n v="2017"/>
    <s v="Gilyane "/>
    <x v="3"/>
    <d v="1899-12-30T00:03:00"/>
  </r>
  <r>
    <n v="1993"/>
    <n v="2017"/>
    <s v="Gilyane "/>
    <x v="1"/>
    <d v="1899-12-30T00:05:00"/>
  </r>
  <r>
    <n v="1995"/>
    <n v="2017"/>
    <s v="Gilyane "/>
    <x v="3"/>
    <d v="1899-12-30T00:02:00"/>
  </r>
  <r>
    <n v="1995"/>
    <n v="2017"/>
    <s v="Gilyane "/>
    <x v="1"/>
    <d v="1899-12-30T00:08:00"/>
  </r>
  <r>
    <n v="1997"/>
    <n v="2017"/>
    <s v="Gilyane "/>
    <x v="3"/>
    <d v="1899-12-30T00:04:00"/>
  </r>
  <r>
    <n v="1997"/>
    <n v="2017"/>
    <s v="Gilyane "/>
    <x v="1"/>
    <d v="1899-12-30T06:40:00"/>
  </r>
  <r>
    <n v="1998"/>
    <n v="2017"/>
    <s v="Gilyane "/>
    <x v="3"/>
    <d v="1899-12-30T00:04:00"/>
  </r>
  <r>
    <n v="1998"/>
    <n v="2017"/>
    <s v="Gilyane "/>
    <x v="1"/>
    <d v="1899-12-30T00:06:00"/>
  </r>
  <r>
    <n v="1822"/>
    <n v="2017"/>
    <s v="Ana"/>
    <x v="1"/>
    <d v="1899-12-30T00:09:00"/>
  </r>
  <r>
    <n v="1997"/>
    <n v="2017"/>
    <s v="Gilyane "/>
    <x v="3"/>
    <d v="1899-12-30T00:02:00"/>
  </r>
  <r>
    <n v="1997"/>
    <n v="2017"/>
    <s v="Gilyane "/>
    <x v="1"/>
    <d v="1899-12-30T00:03:00"/>
  </r>
  <r>
    <n v="2000"/>
    <n v="2017"/>
    <s v="Gilyane "/>
    <x v="3"/>
    <d v="1899-12-30T00:02:00"/>
  </r>
  <r>
    <n v="2000"/>
    <n v="2017"/>
    <s v="Gilyane "/>
    <x v="1"/>
    <d v="1899-12-30T00:04:00"/>
  </r>
  <r>
    <n v="2001"/>
    <n v="2017"/>
    <s v="Gilyane "/>
    <x v="3"/>
    <d v="1899-12-30T00:02:00"/>
  </r>
  <r>
    <n v="2001"/>
    <n v="2017"/>
    <s v="Gilyane "/>
    <x v="1"/>
    <d v="1899-12-30T00:04:00"/>
  </r>
  <r>
    <n v="2002"/>
    <n v="2017"/>
    <s v="Gilyane "/>
    <x v="3"/>
    <d v="1899-12-30T00:04:00"/>
  </r>
  <r>
    <n v="2002"/>
    <n v="2017"/>
    <s v="Gilyane "/>
    <x v="1"/>
    <d v="1899-12-30T00:05:00"/>
  </r>
  <r>
    <n v="2003"/>
    <n v="2017"/>
    <s v="Gilyane "/>
    <x v="3"/>
    <d v="1899-12-30T00:03:00"/>
  </r>
  <r>
    <n v="2003"/>
    <n v="2017"/>
    <s v="Gilyane "/>
    <x v="1"/>
    <d v="1899-12-30T00:05:00"/>
  </r>
  <r>
    <n v="2004"/>
    <n v="2017"/>
    <s v="Gilyane "/>
    <x v="3"/>
    <d v="1899-12-30T00:02:00"/>
  </r>
  <r>
    <n v="2004"/>
    <n v="2017"/>
    <s v="Gilyane "/>
    <x v="1"/>
    <d v="1899-12-30T00:06:00"/>
  </r>
  <r>
    <n v="2005"/>
    <n v="2017"/>
    <s v="Gilyane "/>
    <x v="3"/>
    <d v="1899-12-30T00:03:00"/>
  </r>
  <r>
    <n v="2005"/>
    <n v="2017"/>
    <s v="Gilyane "/>
    <x v="1"/>
    <d v="1899-12-30T00:04:00"/>
  </r>
  <r>
    <n v="2006"/>
    <n v="2017"/>
    <s v="Gilyane "/>
    <x v="3"/>
    <d v="1899-12-30T00:04:00"/>
  </r>
  <r>
    <n v="2006"/>
    <n v="2017"/>
    <s v="Gilyane "/>
    <x v="1"/>
    <d v="1899-12-30T00:05:00"/>
  </r>
  <r>
    <n v="2007"/>
    <n v="2017"/>
    <s v="Gilyane "/>
    <x v="3"/>
    <d v="1899-12-30T00:02:00"/>
  </r>
  <r>
    <n v="2007"/>
    <n v="2017"/>
    <s v="Gilyane "/>
    <x v="1"/>
    <d v="1899-12-30T00:04:00"/>
  </r>
  <r>
    <n v="61"/>
    <n v="2018"/>
    <s v="Ana"/>
    <x v="1"/>
    <d v="1899-12-30T00:12:00"/>
  </r>
  <r>
    <n v="62"/>
    <n v="2018"/>
    <s v="Ana"/>
    <x v="1"/>
    <d v="1899-12-30T00:32:00"/>
  </r>
  <r>
    <n v="62"/>
    <n v="2018"/>
    <s v="Ana"/>
    <x v="1"/>
    <d v="1899-12-30T00:13:00"/>
  </r>
  <r>
    <n v="64"/>
    <n v="2018"/>
    <s v="Ana"/>
    <x v="1"/>
    <d v="1899-12-30T00:07:00"/>
  </r>
  <r>
    <n v="6004151"/>
    <n v="2017"/>
    <s v="Gilyane "/>
    <x v="3"/>
    <d v="1899-12-30T00:02:00"/>
  </r>
  <r>
    <n v="609995"/>
    <n v="2017"/>
    <s v="Gilyane "/>
    <x v="3"/>
    <d v="1899-12-30T00:05:00"/>
  </r>
  <r>
    <n v="609995"/>
    <n v="2017"/>
    <s v="Gilyane "/>
    <x v="3"/>
    <d v="1899-12-30T00:02:00"/>
  </r>
  <r>
    <n v="6106150"/>
    <n v="2017"/>
    <s v="Gilyane "/>
    <x v="3"/>
    <d v="1899-12-30T00:03:00"/>
  </r>
  <r>
    <n v="6106160"/>
    <n v="2017"/>
    <s v="Gilyane "/>
    <x v="3"/>
    <d v="1899-12-30T00:02:00"/>
  </r>
  <r>
    <n v="6106157"/>
    <n v="2017"/>
    <s v="Gilyane "/>
    <x v="3"/>
    <d v="1899-12-30T00:02:00"/>
  </r>
  <r>
    <n v="6092477"/>
    <n v="2017"/>
    <s v="Gilyane "/>
    <x v="3"/>
    <d v="1899-12-30T00:03:00"/>
  </r>
  <r>
    <n v="6091430"/>
    <n v="2017"/>
    <s v="Gilyane "/>
    <x v="3"/>
    <d v="1899-12-30T00:04:00"/>
  </r>
  <r>
    <n v="6096613"/>
    <n v="2017"/>
    <s v="Gilyane "/>
    <x v="3"/>
    <d v="1899-12-30T00:02:00"/>
  </r>
  <r>
    <n v="1520"/>
    <n v="2017"/>
    <s v="Gilyane "/>
    <x v="1"/>
    <d v="1899-12-30T00:00:00"/>
  </r>
  <r>
    <n v="1520"/>
    <n v="2017"/>
    <s v="Gilyane "/>
    <x v="2"/>
    <d v="1899-12-30T00:00:00"/>
  </r>
  <r>
    <n v="1520"/>
    <n v="2017"/>
    <s v="Gilyane "/>
    <x v="4"/>
    <d v="1899-12-30T00:56:00"/>
  </r>
  <r>
    <n v="1802"/>
    <n v="2017"/>
    <s v="Gilyane "/>
    <x v="1"/>
    <d v="1899-12-30T00:06:00"/>
  </r>
  <r>
    <n v="1818"/>
    <n v="2017"/>
    <s v="Ana"/>
    <x v="1"/>
    <d v="1899-12-30T00:16:00"/>
  </r>
  <r>
    <n v="1819"/>
    <n v="2017"/>
    <s v="Ana"/>
    <x v="1"/>
    <d v="1899-12-30T00:07:00"/>
  </r>
  <r>
    <n v="1823"/>
    <n v="2017"/>
    <s v="Gilyane "/>
    <x v="3"/>
    <d v="1899-12-30T00:03:00"/>
  </r>
  <r>
    <n v="1823"/>
    <n v="2017"/>
    <s v="Gilyane "/>
    <x v="1"/>
    <d v="1899-12-30T00:04:00"/>
  </r>
  <r>
    <n v="1817"/>
    <n v="2017"/>
    <s v="Gilyane "/>
    <x v="3"/>
    <d v="1899-12-30T00:04:00"/>
  </r>
  <r>
    <n v="1817"/>
    <n v="2017"/>
    <s v="Gilyane "/>
    <x v="1"/>
    <d v="1899-12-31T15:20:00"/>
  </r>
  <r>
    <n v="1816"/>
    <n v="2017"/>
    <s v="Gilyane "/>
    <x v="3"/>
    <d v="1899-12-30T00:03:00"/>
  </r>
  <r>
    <n v="1816"/>
    <n v="2017"/>
    <s v="Gilyane "/>
    <x v="1"/>
    <d v="1899-12-31T15:06:00"/>
  </r>
  <r>
    <n v="1815"/>
    <n v="2017"/>
    <s v="Gilyane "/>
    <x v="3"/>
    <d v="1899-12-30T00:02:00"/>
  </r>
  <r>
    <n v="1815"/>
    <n v="2017"/>
    <s v="Gilyane "/>
    <x v="1"/>
    <d v="1899-12-31T14:39:00"/>
  </r>
  <r>
    <n v="5858740"/>
    <n v="2017"/>
    <s v="Gilyane "/>
    <x v="3"/>
    <d v="1899-12-30T00:03:00"/>
  </r>
  <r>
    <n v="6096425"/>
    <n v="2017"/>
    <s v="Gilyane "/>
    <x v="3"/>
    <d v="1899-12-30T00:02:00"/>
  </r>
  <r>
    <n v="6105280"/>
    <n v="2017"/>
    <s v="Gilyane "/>
    <x v="3"/>
    <d v="1899-12-30T00:02:00"/>
  </r>
  <r>
    <n v="6101723"/>
    <n v="2017"/>
    <s v="Gilyane "/>
    <x v="3"/>
    <d v="1899-12-30T00:03:00"/>
  </r>
  <r>
    <n v="5902911"/>
    <n v="2017"/>
    <s v="Gilyane "/>
    <x v="3"/>
    <d v="1899-12-30T00:02:00"/>
  </r>
  <r>
    <n v="6104650"/>
    <n v="2017"/>
    <s v="Gilyane "/>
    <x v="3"/>
    <d v="1899-12-30T00:02:00"/>
  </r>
  <r>
    <n v="5914902"/>
    <n v="2017"/>
    <s v="Gilyane "/>
    <x v="3"/>
    <d v="1899-12-30T00:02:00"/>
  </r>
  <r>
    <n v="6095993"/>
    <n v="2017"/>
    <s v="Gilyane "/>
    <x v="3"/>
    <d v="1899-12-30T00:02:00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  <r>
    <m/>
    <n v="2017"/>
    <s v="Fabiana"/>
    <x v="2"/>
    <d v="1899-12-30T00:04:2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08">
  <r>
    <x v="0"/>
    <d v="1899-12-30T00:04:00"/>
  </r>
  <r>
    <x v="0"/>
    <d v="1899-12-30T00:07:00"/>
  </r>
  <r>
    <x v="0"/>
    <d v="1899-12-30T00:03:00"/>
  </r>
  <r>
    <x v="0"/>
    <d v="1899-12-30T00:04:00"/>
  </r>
  <r>
    <x v="0"/>
    <d v="1899-12-30T00:03:00"/>
  </r>
  <r>
    <x v="0"/>
    <d v="1899-12-30T00:04:00"/>
  </r>
  <r>
    <x v="0"/>
    <d v="1899-12-30T00:03:00"/>
  </r>
  <r>
    <x v="0"/>
    <d v="1899-12-30T00:06:00"/>
  </r>
  <r>
    <x v="0"/>
    <d v="1899-12-30T00:07:00"/>
  </r>
  <r>
    <x v="0"/>
    <d v="1899-12-30T00:06:00"/>
  </r>
  <r>
    <x v="0"/>
    <d v="1899-12-30T00:06:00"/>
  </r>
  <r>
    <x v="0"/>
    <d v="1899-12-30T00:05:00"/>
  </r>
  <r>
    <x v="0"/>
    <d v="1899-12-30T00:07:00"/>
  </r>
  <r>
    <x v="0"/>
    <d v="1899-12-30T00:03:00"/>
  </r>
  <r>
    <x v="0"/>
    <d v="1899-12-30T00:03:00"/>
  </r>
  <r>
    <x v="0"/>
    <d v="1899-12-30T00:05:00"/>
  </r>
  <r>
    <x v="0"/>
    <d v="1899-12-30T00:03:00"/>
  </r>
  <r>
    <x v="0"/>
    <d v="1899-12-30T00:04:00"/>
  </r>
  <r>
    <x v="0"/>
    <d v="1899-12-30T00:03:00"/>
  </r>
  <r>
    <x v="0"/>
    <d v="1899-12-30T00:03:00"/>
  </r>
  <r>
    <x v="0"/>
    <d v="1899-12-30T00:02:00"/>
  </r>
  <r>
    <x v="0"/>
    <d v="1899-12-30T00:02:00"/>
  </r>
  <r>
    <x v="0"/>
    <d v="1899-12-30T00:03:00"/>
  </r>
  <r>
    <x v="0"/>
    <d v="1899-12-30T00:11:00"/>
  </r>
  <r>
    <x v="0"/>
    <d v="1899-12-30T00:02:00"/>
  </r>
  <r>
    <x v="0"/>
    <d v="1899-12-30T00:03:00"/>
  </r>
  <r>
    <x v="0"/>
    <d v="1899-12-30T00:02:00"/>
  </r>
  <r>
    <x v="0"/>
    <d v="1899-12-30T00:02:00"/>
  </r>
  <r>
    <x v="0"/>
    <d v="1899-12-30T00:03:00"/>
  </r>
  <r>
    <x v="0"/>
    <d v="1899-12-30T00:01:00"/>
  </r>
  <r>
    <x v="0"/>
    <d v="1899-12-30T00:01:00"/>
  </r>
  <r>
    <x v="0"/>
    <d v="1899-12-30T00:01:00"/>
  </r>
  <r>
    <x v="0"/>
    <d v="1899-12-30T00:01:00"/>
  </r>
  <r>
    <x v="0"/>
    <d v="1899-12-30T00:02:00"/>
  </r>
  <r>
    <x v="0"/>
    <d v="1899-12-30T00:01:00"/>
  </r>
  <r>
    <x v="0"/>
    <d v="1899-12-30T00:01:00"/>
  </r>
  <r>
    <x v="0"/>
    <d v="1899-12-30T00:01:00"/>
  </r>
  <r>
    <x v="0"/>
    <d v="1899-12-30T00:02:00"/>
  </r>
  <r>
    <x v="0"/>
    <d v="1899-12-30T00:02:00"/>
  </r>
  <r>
    <x v="0"/>
    <d v="1899-12-30T00:01:00"/>
  </r>
  <r>
    <x v="0"/>
    <d v="1899-12-30T00:01:00"/>
  </r>
  <r>
    <x v="0"/>
    <d v="1899-12-30T00:01:00"/>
  </r>
  <r>
    <x v="0"/>
    <d v="1899-12-30T00:01:00"/>
  </r>
  <r>
    <x v="0"/>
    <d v="1899-12-30T00:01:00"/>
  </r>
  <r>
    <x v="0"/>
    <d v="1899-12-30T00:01:00"/>
  </r>
  <r>
    <x v="0"/>
    <d v="1899-12-30T00:02:00"/>
  </r>
  <r>
    <x v="0"/>
    <d v="1899-12-30T00:03:00"/>
  </r>
  <r>
    <x v="0"/>
    <d v="1899-12-30T00:02:00"/>
  </r>
  <r>
    <x v="0"/>
    <d v="1899-12-30T00:05:00"/>
  </r>
  <r>
    <x v="0"/>
    <d v="1899-12-30T00:02:00"/>
  </r>
  <r>
    <x v="0"/>
    <d v="1899-12-30T00:03:00"/>
  </r>
  <r>
    <x v="0"/>
    <d v="1899-12-30T00:02:00"/>
  </r>
  <r>
    <x v="0"/>
    <d v="1899-12-30T00:01:00"/>
  </r>
  <r>
    <x v="0"/>
    <d v="1899-12-30T00:02:00"/>
  </r>
  <r>
    <x v="0"/>
    <d v="1899-12-30T00:01:00"/>
  </r>
  <r>
    <x v="0"/>
    <d v="1899-12-30T00:02:00"/>
  </r>
  <r>
    <x v="0"/>
    <d v="1899-12-30T00:02:00"/>
  </r>
  <r>
    <x v="0"/>
    <d v="1899-12-30T00:01:00"/>
  </r>
  <r>
    <x v="0"/>
    <d v="1899-12-30T00:03:00"/>
  </r>
  <r>
    <x v="0"/>
    <d v="1899-12-30T00:02:00"/>
  </r>
  <r>
    <x v="0"/>
    <d v="1899-12-30T00:03:00"/>
  </r>
  <r>
    <x v="0"/>
    <d v="1899-12-30T00:03:00"/>
  </r>
  <r>
    <x v="0"/>
    <d v="1899-12-30T00:02:00"/>
  </r>
  <r>
    <x v="0"/>
    <d v="1899-12-30T00:05:00"/>
  </r>
  <r>
    <x v="0"/>
    <d v="1899-12-30T00:02:00"/>
  </r>
  <r>
    <x v="0"/>
    <d v="1899-12-30T00:07:00"/>
  </r>
  <r>
    <x v="0"/>
    <d v="1899-12-30T00:10:00"/>
  </r>
  <r>
    <x v="0"/>
    <d v="1899-12-30T00:04:00"/>
  </r>
  <r>
    <x v="0"/>
    <d v="1899-12-30T00:03:00"/>
  </r>
  <r>
    <x v="0"/>
    <d v="1899-12-30T00:01:00"/>
  </r>
  <r>
    <x v="0"/>
    <d v="1899-12-30T00:02:00"/>
  </r>
  <r>
    <x v="0"/>
    <d v="1899-12-30T00:01:00"/>
  </r>
  <r>
    <x v="0"/>
    <d v="1899-12-30T00:01:00"/>
  </r>
  <r>
    <x v="0"/>
    <d v="1899-12-30T00:02:00"/>
  </r>
  <r>
    <x v="0"/>
    <d v="1899-12-30T00:02:00"/>
  </r>
  <r>
    <x v="0"/>
    <d v="1899-12-30T00:03:00"/>
  </r>
  <r>
    <x v="0"/>
    <d v="1899-12-30T00:02:00"/>
  </r>
  <r>
    <x v="0"/>
    <d v="1899-12-30T00:01:00"/>
  </r>
  <r>
    <x v="0"/>
    <d v="1899-12-30T00:01:00"/>
  </r>
  <r>
    <x v="0"/>
    <d v="1899-12-30T00:03:00"/>
  </r>
  <r>
    <x v="0"/>
    <d v="1899-12-30T00:03:00"/>
  </r>
  <r>
    <x v="0"/>
    <d v="1899-12-30T00:02:00"/>
  </r>
  <r>
    <x v="0"/>
    <d v="1899-12-30T00:04:00"/>
  </r>
  <r>
    <x v="0"/>
    <d v="1899-12-30T00:04:00"/>
  </r>
  <r>
    <x v="0"/>
    <d v="1899-12-30T00:02:00"/>
  </r>
  <r>
    <x v="0"/>
    <d v="1899-12-30T00:02:00"/>
  </r>
  <r>
    <x v="0"/>
    <d v="1899-12-30T00:02:00"/>
  </r>
  <r>
    <x v="0"/>
    <d v="1899-12-30T00:04:00"/>
  </r>
  <r>
    <x v="0"/>
    <d v="1899-12-30T00:03:00"/>
  </r>
  <r>
    <x v="0"/>
    <d v="1899-12-30T00:02:00"/>
  </r>
  <r>
    <x v="0"/>
    <d v="1899-12-30T00:03:00"/>
  </r>
  <r>
    <x v="0"/>
    <d v="1899-12-30T00:04:00"/>
  </r>
  <r>
    <x v="0"/>
    <d v="1899-12-30T00:02:00"/>
  </r>
  <r>
    <x v="0"/>
    <d v="1899-12-30T00:02:00"/>
  </r>
  <r>
    <x v="0"/>
    <d v="1899-12-30T00:05:00"/>
  </r>
  <r>
    <x v="0"/>
    <d v="1899-12-30T00:02:00"/>
  </r>
  <r>
    <x v="0"/>
    <d v="1899-12-30T00:03:00"/>
  </r>
  <r>
    <x v="0"/>
    <d v="1899-12-30T00:02:00"/>
  </r>
  <r>
    <x v="0"/>
    <d v="1899-12-30T00:02:00"/>
  </r>
  <r>
    <x v="0"/>
    <d v="1899-12-30T00:03:00"/>
  </r>
  <r>
    <x v="0"/>
    <d v="1899-12-30T00:04:00"/>
  </r>
  <r>
    <x v="0"/>
    <d v="1899-12-30T00:02:00"/>
  </r>
  <r>
    <x v="0"/>
    <d v="1899-12-30T00:03:00"/>
  </r>
  <r>
    <x v="0"/>
    <d v="1899-12-30T00:04:00"/>
  </r>
  <r>
    <x v="0"/>
    <d v="1899-12-30T00:03:00"/>
  </r>
  <r>
    <x v="0"/>
    <d v="1899-12-30T00:02:00"/>
  </r>
  <r>
    <x v="0"/>
    <d v="1899-12-30T00:03:00"/>
  </r>
  <r>
    <x v="0"/>
    <d v="1899-12-30T00:02:00"/>
  </r>
  <r>
    <x v="0"/>
    <d v="1899-12-30T00:02:00"/>
  </r>
  <r>
    <x v="0"/>
    <d v="1899-12-30T00:03:00"/>
  </r>
  <r>
    <x v="0"/>
    <d v="1899-12-30T00:02:00"/>
  </r>
  <r>
    <x v="0"/>
    <d v="1899-12-30T00:02:00"/>
  </r>
  <r>
    <x v="0"/>
    <d v="1899-12-30T00:02:00"/>
  </r>
  <r>
    <x v="0"/>
    <d v="1899-12-30T00:02:00"/>
  </r>
  <r>
    <x v="1"/>
    <d v="1899-12-30T00:41:00"/>
  </r>
  <r>
    <x v="1"/>
    <d v="1899-12-30T00:15:00"/>
  </r>
  <r>
    <x v="1"/>
    <d v="1899-12-30T00:19:00"/>
  </r>
  <r>
    <x v="1"/>
    <d v="1899-12-30T00:11:00"/>
  </r>
  <r>
    <x v="1"/>
    <d v="1899-12-30T00:09:00"/>
  </r>
  <r>
    <x v="1"/>
    <d v="1899-12-30T00:05:00"/>
  </r>
  <r>
    <x v="1"/>
    <d v="1899-12-30T00:08:00"/>
  </r>
  <r>
    <x v="1"/>
    <d v="1899-12-30T00:14:00"/>
  </r>
  <r>
    <x v="1"/>
    <d v="1899-12-30T00:04:00"/>
  </r>
  <r>
    <x v="1"/>
    <d v="1899-12-30T00:04:00"/>
  </r>
  <r>
    <x v="1"/>
    <d v="1899-12-30T00:09:00"/>
  </r>
  <r>
    <x v="1"/>
    <d v="1899-12-30T00:06:00"/>
  </r>
  <r>
    <x v="1"/>
    <d v="1899-12-30T00:17:00"/>
  </r>
  <r>
    <x v="1"/>
    <d v="1899-12-30T00:05:00"/>
  </r>
  <r>
    <x v="1"/>
    <d v="1899-12-30T00:21:00"/>
  </r>
  <r>
    <x v="1"/>
    <d v="1899-12-30T00:07:00"/>
  </r>
  <r>
    <x v="1"/>
    <d v="1899-12-30T00:04:00"/>
  </r>
  <r>
    <x v="1"/>
    <d v="1899-12-30T00:03:00"/>
  </r>
  <r>
    <x v="1"/>
    <d v="1899-12-30T00:04:00"/>
  </r>
  <r>
    <x v="1"/>
    <d v="1899-12-30T00:03:00"/>
  </r>
  <r>
    <x v="1"/>
    <d v="1899-12-30T00:05:00"/>
  </r>
  <r>
    <x v="1"/>
    <d v="1899-12-30T00:04:00"/>
  </r>
  <r>
    <x v="1"/>
    <d v="1899-12-30T00:13:00"/>
  </r>
  <r>
    <x v="1"/>
    <d v="1899-12-30T00:03:00"/>
  </r>
  <r>
    <x v="1"/>
    <d v="1899-12-30T00:06:00"/>
  </r>
  <r>
    <x v="1"/>
    <d v="1899-12-30T00:07:00"/>
  </r>
  <r>
    <x v="1"/>
    <d v="1899-12-30T00:05:00"/>
  </r>
  <r>
    <x v="1"/>
    <d v="1899-12-30T00:04:00"/>
  </r>
  <r>
    <x v="1"/>
    <d v="1899-12-30T00:03:00"/>
  </r>
  <r>
    <x v="1"/>
    <d v="1899-12-30T00:06:00"/>
  </r>
  <r>
    <x v="1"/>
    <d v="1899-12-30T00:02:00"/>
  </r>
  <r>
    <x v="1"/>
    <d v="1899-12-30T00:06:00"/>
  </r>
  <r>
    <x v="1"/>
    <d v="1899-12-30T00:06:00"/>
  </r>
  <r>
    <x v="1"/>
    <d v="1899-12-30T00:06:00"/>
  </r>
  <r>
    <x v="1"/>
    <d v="1899-12-30T00:03:00"/>
  </r>
  <r>
    <x v="1"/>
    <d v="1899-12-30T00:01:00"/>
  </r>
  <r>
    <x v="1"/>
    <d v="1899-12-30T00:03:00"/>
  </r>
  <r>
    <x v="1"/>
    <d v="1899-12-30T00:11:00"/>
  </r>
  <r>
    <x v="1"/>
    <d v="1899-12-30T00:05:00"/>
  </r>
  <r>
    <x v="1"/>
    <d v="1899-12-30T00:01:00"/>
  </r>
  <r>
    <x v="1"/>
    <d v="1899-12-30T00:04:00"/>
  </r>
  <r>
    <x v="1"/>
    <d v="1899-12-30T00:04:00"/>
  </r>
  <r>
    <x v="1"/>
    <d v="1899-12-30T00:04:00"/>
  </r>
  <r>
    <x v="1"/>
    <d v="1899-12-30T00:05:00"/>
  </r>
  <r>
    <x v="1"/>
    <d v="1899-12-30T00:04:00"/>
  </r>
  <r>
    <x v="1"/>
    <d v="1899-12-30T00:04:00"/>
  </r>
  <r>
    <x v="1"/>
    <d v="1899-12-30T00:04:00"/>
  </r>
  <r>
    <x v="1"/>
    <d v="1899-12-30T00:05:00"/>
  </r>
  <r>
    <x v="1"/>
    <d v="1899-12-30T00:04:00"/>
  </r>
  <r>
    <x v="1"/>
    <d v="1899-12-30T00:04:00"/>
  </r>
  <r>
    <x v="1"/>
    <d v="1899-12-30T00:05:00"/>
  </r>
  <r>
    <x v="1"/>
    <d v="1899-12-30T00:06:00"/>
  </r>
  <r>
    <x v="1"/>
    <d v="1899-12-30T00:19:00"/>
  </r>
  <r>
    <x v="1"/>
    <d v="1899-12-30T00:06:00"/>
  </r>
  <r>
    <x v="1"/>
    <d v="1899-12-30T00:03:00"/>
  </r>
  <r>
    <x v="1"/>
    <d v="1899-12-30T00:03:00"/>
  </r>
  <r>
    <x v="1"/>
    <d v="1899-12-30T00:10:00"/>
  </r>
  <r>
    <x v="1"/>
    <d v="1899-12-30T00:18:00"/>
  </r>
  <r>
    <x v="1"/>
    <d v="1899-12-30T00:01:00"/>
  </r>
  <r>
    <x v="1"/>
    <d v="1899-12-30T00:04:00"/>
  </r>
  <r>
    <x v="1"/>
    <d v="1899-12-30T00:05:00"/>
  </r>
  <r>
    <x v="1"/>
    <d v="1899-12-30T00:05:00"/>
  </r>
  <r>
    <x v="1"/>
    <d v="1899-12-30T00:08:00"/>
  </r>
  <r>
    <x v="1"/>
    <d v="1899-12-30T06:40:00"/>
  </r>
  <r>
    <x v="1"/>
    <d v="1899-12-30T00:06:00"/>
  </r>
  <r>
    <x v="1"/>
    <d v="1899-12-30T00:03:00"/>
  </r>
  <r>
    <x v="1"/>
    <d v="1899-12-30T00:04:00"/>
  </r>
  <r>
    <x v="1"/>
    <d v="1899-12-30T00:04:00"/>
  </r>
  <r>
    <x v="1"/>
    <d v="1899-12-30T00:05:00"/>
  </r>
  <r>
    <x v="1"/>
    <d v="1899-12-30T00:05:00"/>
  </r>
  <r>
    <x v="1"/>
    <d v="1899-12-30T00:06:00"/>
  </r>
  <r>
    <x v="1"/>
    <d v="1899-12-30T00:04:00"/>
  </r>
  <r>
    <x v="1"/>
    <d v="1899-12-30T00:05:00"/>
  </r>
  <r>
    <x v="1"/>
    <d v="1899-12-30T00:04:00"/>
  </r>
  <r>
    <x v="1"/>
    <d v="1899-12-30T00:00:00"/>
  </r>
  <r>
    <x v="1"/>
    <d v="1899-12-30T00:06:00"/>
  </r>
  <r>
    <x v="1"/>
    <d v="1899-12-30T00:04:00"/>
  </r>
  <r>
    <x v="1"/>
    <d v="1899-12-30T15:20:00"/>
  </r>
  <r>
    <x v="1"/>
    <d v="1899-12-30T15:06:00"/>
  </r>
  <r>
    <x v="1"/>
    <d v="1899-12-30T14:39:00"/>
  </r>
  <r>
    <x v="2"/>
    <d v="1899-12-30T01:20:00"/>
  </r>
  <r>
    <x v="2"/>
    <d v="1899-12-30T01:22:00"/>
  </r>
  <r>
    <x v="3"/>
    <d v="1899-12-30T00:13:00"/>
  </r>
  <r>
    <x v="4"/>
    <d v="1899-12-30T00:33:00"/>
  </r>
  <r>
    <x v="3"/>
    <d v="1899-12-30T00:00:00"/>
  </r>
  <r>
    <x v="5"/>
    <d v="1899-12-30T00:56:00"/>
  </r>
  <r>
    <x v="5"/>
    <d v="1899-12-30T00:11:00"/>
  </r>
  <r>
    <x v="5"/>
    <d v="1899-12-30T00:26:00"/>
  </r>
  <r>
    <x v="5"/>
    <d v="1899-12-30T00:18:00"/>
  </r>
  <r>
    <x v="2"/>
    <d v="1899-12-30T01:24:00"/>
  </r>
  <r>
    <x v="5"/>
    <d v="1899-12-30T00:18:00"/>
  </r>
  <r>
    <x v="5"/>
    <d v="1899-12-30T00:14:00"/>
  </r>
  <r>
    <x v="5"/>
    <d v="1899-12-30T00:18:00"/>
  </r>
  <r>
    <x v="0"/>
    <d v="1899-12-30T00:03:00"/>
  </r>
  <r>
    <x v="0"/>
    <d v="1899-12-30T00:05:00"/>
  </r>
  <r>
    <x v="0"/>
    <d v="1899-12-30T00:13:00"/>
  </r>
  <r>
    <x v="0"/>
    <d v="1899-12-30T00:03:00"/>
  </r>
  <r>
    <x v="0"/>
    <d v="1899-12-30T00:05:00"/>
  </r>
  <r>
    <x v="0"/>
    <d v="1899-12-30T00:11:00"/>
  </r>
  <r>
    <x v="0"/>
    <d v="1899-12-30T00:12:00"/>
  </r>
  <r>
    <x v="0"/>
    <d v="1899-12-30T00:10:00"/>
  </r>
  <r>
    <x v="0"/>
    <d v="1899-12-30T00:09:00"/>
  </r>
  <r>
    <x v="0"/>
    <d v="1899-12-30T00:04:00"/>
  </r>
  <r>
    <x v="0"/>
    <d v="1899-12-30T00:03:00"/>
  </r>
  <r>
    <x v="0"/>
    <d v="1899-12-30T00:02:00"/>
  </r>
  <r>
    <x v="0"/>
    <d v="1899-12-30T00:14:00"/>
  </r>
  <r>
    <x v="3"/>
    <d v="1899-12-30T00:12:00"/>
  </r>
  <r>
    <x v="3"/>
    <d v="1899-12-30T00:17:00"/>
  </r>
  <r>
    <x v="3"/>
    <d v="1899-12-30T00:16:00"/>
  </r>
  <r>
    <x v="5"/>
    <d v="1899-12-30T00:17:00"/>
  </r>
  <r>
    <x v="3"/>
    <d v="1899-12-30T00:00:00"/>
  </r>
  <r>
    <x v="3"/>
    <d v="1899-12-30T00:00:00"/>
  </r>
  <r>
    <x v="3"/>
    <d v="1899-12-30T00:00:00"/>
  </r>
  <r>
    <x v="3"/>
    <d v="1899-12-30T00:14:00"/>
  </r>
  <r>
    <x v="3"/>
    <d v="1899-12-30T00:16:00"/>
  </r>
  <r>
    <x v="3"/>
    <d v="1899-12-30T00:12:00"/>
  </r>
  <r>
    <x v="3"/>
    <d v="1899-12-30T00:22:00"/>
  </r>
  <r>
    <x v="0"/>
    <d v="1899-12-30T00:06:00"/>
  </r>
  <r>
    <x v="0"/>
    <d v="1899-12-30T00:08:00"/>
  </r>
  <r>
    <x v="0"/>
    <d v="1899-12-30T00:10:00"/>
  </r>
  <r>
    <x v="1"/>
    <d v="1899-12-30T00:00:00"/>
  </r>
  <r>
    <x v="3"/>
    <d v="1899-12-30T00:02:00"/>
  </r>
  <r>
    <x v="1"/>
    <d v="1899-12-30T00:00:00"/>
  </r>
  <r>
    <x v="1"/>
    <d v="1899-12-30T00:00:00"/>
  </r>
  <r>
    <x v="1"/>
    <d v="1899-12-30T00:00:00"/>
  </r>
  <r>
    <x v="0"/>
    <d v="1899-12-30T01:12:00"/>
  </r>
  <r>
    <x v="1"/>
    <d v="1899-12-30T00:16:00"/>
  </r>
  <r>
    <x v="1"/>
    <d v="1899-12-30T00:00:00"/>
  </r>
  <r>
    <x v="1"/>
    <d v="1899-12-30T00:00:00"/>
  </r>
  <r>
    <x v="1"/>
    <d v="1899-12-30T00:00:00"/>
  </r>
  <r>
    <x v="1"/>
    <d v="1899-12-30T00:00:00"/>
  </r>
  <r>
    <x v="1"/>
    <d v="1899-12-30T00:00:00"/>
  </r>
  <r>
    <x v="1"/>
    <d v="1899-12-30T00:00:00"/>
  </r>
  <r>
    <x v="1"/>
    <d v="1899-12-30T00:00:00"/>
  </r>
  <r>
    <x v="1"/>
    <d v="1899-12-30T00:00:00"/>
  </r>
  <r>
    <x v="1"/>
    <d v="1899-12-30T00:00:00"/>
  </r>
  <r>
    <x v="1"/>
    <d v="1899-12-30T00:00:00"/>
  </r>
  <r>
    <x v="1"/>
    <d v="1899-12-30T00:00:00"/>
  </r>
  <r>
    <x v="1"/>
    <d v="1899-12-30T00:00:00"/>
  </r>
  <r>
    <x v="1"/>
    <d v="1899-12-30T00:00:00"/>
  </r>
  <r>
    <x v="1"/>
    <d v="1899-12-30T00:00:00"/>
  </r>
  <r>
    <x v="1"/>
    <d v="1899-12-30T00:00:00"/>
  </r>
  <r>
    <x v="2"/>
    <d v="1899-12-30T11:07:00"/>
  </r>
  <r>
    <x v="2"/>
    <d v="1899-12-30T01:25:00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3"/>
    <d v="1899-12-30T00:04:28"/>
  </r>
  <r>
    <x v="5"/>
    <d v="1899-12-30T00:05:00"/>
  </r>
  <r>
    <x v="5"/>
    <d v="1899-12-30T00:09:00"/>
  </r>
  <r>
    <x v="5"/>
    <d v="1899-12-30T00:20:00"/>
  </r>
  <r>
    <x v="5"/>
    <d v="1899-12-30T00:08:00"/>
  </r>
  <r>
    <x v="5"/>
    <d v="1899-12-30T00:08:00"/>
  </r>
  <r>
    <x v="5"/>
    <d v="1899-12-30T00:44:02"/>
  </r>
  <r>
    <x v="5"/>
    <d v="1899-12-30T00:08:00"/>
  </r>
  <r>
    <x v="5"/>
    <d v="1899-12-30T00:08:00"/>
  </r>
  <r>
    <x v="5"/>
    <d v="1899-12-30T00:55:00"/>
  </r>
  <r>
    <x v="5"/>
    <d v="1899-12-30T00:15:00"/>
  </r>
  <r>
    <x v="2"/>
    <d v="1899-12-30T02:20:32"/>
  </r>
  <r>
    <x v="2"/>
    <d v="1899-12-30T02:20:32"/>
  </r>
  <r>
    <x v="2"/>
    <d v="1899-12-30T02:20:32"/>
  </r>
  <r>
    <x v="5"/>
    <d v="1899-12-30T00:07:00"/>
  </r>
  <r>
    <x v="4"/>
    <d v="1899-12-30T01:28:00"/>
  </r>
  <r>
    <x v="4"/>
    <d v="1899-12-30T01:28:00"/>
  </r>
  <r>
    <x v="4"/>
    <d v="1899-12-30T01:28:00"/>
  </r>
  <r>
    <x v="4"/>
    <d v="1899-12-30T01:28:00"/>
  </r>
  <r>
    <x v="4"/>
    <d v="1899-12-30T01:28:00"/>
  </r>
  <r>
    <x v="4"/>
    <d v="1899-12-30T01:28:00"/>
  </r>
  <r>
    <x v="4"/>
    <d v="1899-12-30T00:54:00"/>
  </r>
  <r>
    <x v="4"/>
    <d v="1899-12-30T00:54:00"/>
  </r>
  <r>
    <x v="4"/>
    <d v="1899-12-30T00:54:00"/>
  </r>
  <r>
    <x v="4"/>
    <d v="1899-12-30T00:54:00"/>
  </r>
  <r>
    <x v="4"/>
    <d v="1899-12-30T00:54:00"/>
  </r>
  <r>
    <x v="4"/>
    <d v="1899-12-30T00:54:00"/>
  </r>
  <r>
    <x v="4"/>
    <d v="1899-12-30T00:54:00"/>
  </r>
  <r>
    <x v="4"/>
    <d v="1899-12-30T00:54:00"/>
  </r>
  <r>
    <x v="4"/>
    <d v="1899-12-30T00:54:00"/>
  </r>
  <r>
    <x v="4"/>
    <d v="1899-12-30T00:54:00"/>
  </r>
  <r>
    <x v="4"/>
    <d v="1899-12-30T00:29:20"/>
  </r>
  <r>
    <x v="4"/>
    <d v="1899-12-30T00:29:20"/>
  </r>
  <r>
    <x v="4"/>
    <d v="1899-12-30T00:29:20"/>
  </r>
  <r>
    <x v="4"/>
    <d v="1899-12-30T00:29:20"/>
  </r>
  <r>
    <x v="4"/>
    <d v="1899-12-30T00:29:20"/>
  </r>
  <r>
    <x v="4"/>
    <d v="1899-12-30T00:29:20"/>
  </r>
  <r>
    <x v="4"/>
    <d v="1899-12-30T00:26:40"/>
  </r>
  <r>
    <x v="4"/>
    <d v="1899-12-30T00:26:40"/>
  </r>
  <r>
    <x v="4"/>
    <d v="1899-12-30T00:26:40"/>
  </r>
  <r>
    <x v="4"/>
    <d v="1899-12-30T00:26:40"/>
  </r>
  <r>
    <x v="4"/>
    <d v="1899-12-30T00:26:40"/>
  </r>
  <r>
    <x v="4"/>
    <d v="1899-12-30T00:26:40"/>
  </r>
  <r>
    <x v="4"/>
    <d v="1899-12-30T00:26:40"/>
  </r>
  <r>
    <x v="4"/>
    <d v="1899-12-30T00:26:40"/>
  </r>
  <r>
    <x v="4"/>
    <d v="1899-12-30T00:26:40"/>
  </r>
  <r>
    <x v="4"/>
    <d v="1899-12-30T00:10:38"/>
  </r>
  <r>
    <x v="4"/>
    <d v="1899-12-30T00:10:38"/>
  </r>
  <r>
    <x v="4"/>
    <d v="1899-12-30T00:10:38"/>
  </r>
  <r>
    <x v="4"/>
    <d v="1899-12-30T00:10:38"/>
  </r>
  <r>
    <x v="4"/>
    <d v="1899-12-30T00:10:38"/>
  </r>
  <r>
    <x v="4"/>
    <d v="1899-12-30T00:10:38"/>
  </r>
  <r>
    <x v="4"/>
    <d v="1899-12-30T00:10:38"/>
  </r>
  <r>
    <x v="4"/>
    <d v="1899-12-30T00:10:38"/>
  </r>
  <r>
    <x v="4"/>
    <d v="1899-12-30T00:10:38"/>
  </r>
  <r>
    <x v="4"/>
    <d v="1899-12-30T00:10:38"/>
  </r>
  <r>
    <x v="4"/>
    <d v="1899-12-30T00:10:38"/>
  </r>
  <r>
    <x v="4"/>
    <d v="1899-12-30T00:10:38"/>
  </r>
  <r>
    <x v="4"/>
    <d v="1899-12-30T00:10:38"/>
  </r>
  <r>
    <x v="4"/>
    <d v="1899-12-30T00:10:38"/>
  </r>
  <r>
    <x v="4"/>
    <d v="1899-12-30T00:10:38"/>
  </r>
  <r>
    <x v="4"/>
    <d v="1899-12-30T00:10:38"/>
  </r>
  <r>
    <x v="4"/>
    <d v="1899-12-30T00:10:38"/>
  </r>
  <r>
    <x v="4"/>
    <d v="1899-12-30T00:44:35"/>
  </r>
  <r>
    <x v="4"/>
    <d v="1899-12-30T00:44:35"/>
  </r>
  <r>
    <x v="4"/>
    <d v="1899-12-30T00:44:35"/>
  </r>
  <r>
    <x v="4"/>
    <d v="1899-12-30T00:44:35"/>
  </r>
  <r>
    <x v="4"/>
    <d v="1899-12-30T00:44:35"/>
  </r>
  <r>
    <x v="4"/>
    <d v="1899-12-30T00:44:35"/>
  </r>
  <r>
    <x v="4"/>
    <d v="1899-12-30T00:44:35"/>
  </r>
  <r>
    <x v="4"/>
    <d v="1899-12-30T00:44:35"/>
  </r>
  <r>
    <x v="4"/>
    <d v="1899-12-30T00:44:35"/>
  </r>
  <r>
    <x v="4"/>
    <d v="1899-12-30T00:44:35"/>
  </r>
  <r>
    <x v="4"/>
    <d v="1899-12-30T00:44:35"/>
  </r>
  <r>
    <x v="4"/>
    <d v="1899-12-30T00:44:35"/>
  </r>
  <r>
    <x v="4"/>
    <d v="1899-12-30T00:28:50"/>
  </r>
  <r>
    <x v="4"/>
    <d v="1899-12-30T00:28:50"/>
  </r>
  <r>
    <x v="4"/>
    <d v="1899-12-30T00:28:50"/>
  </r>
  <r>
    <x v="4"/>
    <d v="1899-12-30T00:28:50"/>
  </r>
  <r>
    <x v="4"/>
    <d v="1899-12-30T00:28:50"/>
  </r>
  <r>
    <x v="4"/>
    <d v="1899-12-30T00:28:50"/>
  </r>
  <r>
    <x v="1"/>
    <d v="1899-12-30T00:21:00"/>
  </r>
  <r>
    <x v="3"/>
    <d v="1899-12-30T00:03:00"/>
  </r>
  <r>
    <x v="3"/>
    <d v="1899-12-30T00:03:00"/>
  </r>
  <r>
    <x v="3"/>
    <d v="1899-12-30T00:03:00"/>
  </r>
  <r>
    <x v="3"/>
    <d v="1899-12-30T00:10:00"/>
  </r>
  <r>
    <x v="1"/>
    <d v="1899-12-30T00:11:00"/>
  </r>
  <r>
    <x v="3"/>
    <d v="1899-12-30T00:08:00"/>
  </r>
  <r>
    <x v="1"/>
    <d v="1899-12-30T00:23:00"/>
  </r>
  <r>
    <x v="3"/>
    <d v="1899-12-30T00:04:00"/>
  </r>
  <r>
    <x v="1"/>
    <d v="1899-12-30T00:40:00"/>
  </r>
  <r>
    <x v="3"/>
    <d v="1899-12-30T00:07:00"/>
  </r>
  <r>
    <x v="3"/>
    <d v="1899-12-30T00:07:00"/>
  </r>
  <r>
    <x v="3"/>
    <d v="1899-12-30T00:04:00"/>
  </r>
  <r>
    <x v="3"/>
    <d v="1899-12-30T00:08:00"/>
  </r>
  <r>
    <x v="3"/>
    <d v="1899-12-30T00:05:00"/>
  </r>
  <r>
    <x v="3"/>
    <d v="1899-12-30T00:04:00"/>
  </r>
  <r>
    <x v="1"/>
    <d v="1899-12-30T00:05:00"/>
  </r>
  <r>
    <x v="1"/>
    <d v="1899-12-30T00:16:00"/>
  </r>
  <r>
    <x v="1"/>
    <d v="1899-12-30T00:12:00"/>
  </r>
  <r>
    <x v="1"/>
    <d v="1899-12-30T00:06:00"/>
  </r>
  <r>
    <x v="5"/>
    <d v="1899-12-30T00:08:00"/>
  </r>
  <r>
    <x v="5"/>
    <d v="1899-12-30T00:20:00"/>
  </r>
  <r>
    <x v="1"/>
    <d v="1899-12-30T00:05:00"/>
  </r>
  <r>
    <x v="1"/>
    <d v="1899-12-30T00:10:00"/>
  </r>
  <r>
    <x v="1"/>
    <d v="1899-12-30T00:05:00"/>
  </r>
  <r>
    <x v="1"/>
    <d v="1899-12-30T00:03:00"/>
  </r>
  <r>
    <x v="1"/>
    <d v="1899-12-30T00:05:00"/>
  </r>
  <r>
    <x v="1"/>
    <d v="1899-12-30T00:10:00"/>
  </r>
  <r>
    <x v="1"/>
    <d v="1899-12-30T00:33:00"/>
  </r>
  <r>
    <x v="1"/>
    <d v="1899-12-30T00:20:00"/>
  </r>
  <r>
    <x v="1"/>
    <d v="1899-12-30T00:13:00"/>
  </r>
  <r>
    <x v="1"/>
    <d v="1899-12-30T00:15:00"/>
  </r>
  <r>
    <x v="1"/>
    <d v="1899-12-30T00:09:00"/>
  </r>
  <r>
    <x v="1"/>
    <d v="1899-12-30T00:12:00"/>
  </r>
  <r>
    <x v="1"/>
    <d v="1899-12-30T00:32:00"/>
  </r>
  <r>
    <x v="1"/>
    <d v="1899-12-30T00:13:00"/>
  </r>
  <r>
    <x v="1"/>
    <d v="1899-12-30T00:07:00"/>
  </r>
  <r>
    <x v="1"/>
    <d v="1899-12-30T00:16:00"/>
  </r>
  <r>
    <x v="1"/>
    <d v="1899-12-30T00:07:00"/>
  </r>
  <r>
    <x v="5"/>
    <d v="1899-12-30T00:12:00"/>
  </r>
  <r>
    <x v="5"/>
    <d v="1899-12-30T00:30:00"/>
  </r>
  <r>
    <x v="5"/>
    <d v="1899-12-30T00:28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:F9" firstHeaderRow="1" firstDataRow="1" firstDataCol="1"/>
  <pivotFields count="2">
    <pivotField axis="axisRow" showAll="0">
      <items count="7">
        <item x="0"/>
        <item x="1"/>
        <item x="3"/>
        <item x="4"/>
        <item x="2"/>
        <item x="5"/>
        <item t="default"/>
      </items>
    </pivotField>
    <pivotField dataField="1" numFmtId="21" subtotalTop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DesvPad de Tempo Total" fld="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6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3:A34" firstHeaderRow="1" firstDataRow="1" firstDataCol="0"/>
  <pivotFields count="6">
    <pivotField showAll="0"/>
    <pivotField showAll="0"/>
    <pivotField showAll="0"/>
    <pivotField showAll="0" sortType="ascending"/>
    <pivotField numFmtId="20" showAll="0"/>
    <pivotField dataField="1" showAll="0"/>
  </pivotFields>
  <rowItems count="1">
    <i/>
  </rowItems>
  <colItems count="1">
    <i/>
  </colItems>
  <dataFields count="1">
    <dataField name="Média de Espera fase anterior" fld="5" subtotal="average" baseField="1" baseItem="0" numFmtId="164"/>
  </dataFields>
  <formats count="3">
    <format dxfId="7">
      <pivotArea grandRow="1" outline="0" collapsedLevelsAreSubtotals="1" fieldPosition="0"/>
    </format>
    <format dxfId="6">
      <pivotArea grandRow="1" outline="0" collapsedLevelsAreSubtotals="1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0:A31" firstHeaderRow="1" firstDataRow="1" firstDataCol="0"/>
  <pivotFields count="6">
    <pivotField showAll="0"/>
    <pivotField showAll="0"/>
    <pivotField showAll="0"/>
    <pivotField showAll="0" sortType="ascending"/>
    <pivotField dataField="1" numFmtId="20" showAll="0"/>
    <pivotField showAll="0"/>
  </pivotFields>
  <rowItems count="1">
    <i/>
  </rowItems>
  <colItems count="1">
    <i/>
  </colItems>
  <dataFields count="1">
    <dataField name="Média de Tempo Total" fld="4" subtotal="average" baseField="1" baseItem="0" numFmtId="164"/>
  </dataFields>
  <formats count="3">
    <format dxfId="10">
      <pivotArea grandRow="1" outline="0" collapsedLevelsAreSubtotals="1" fieldPosition="0"/>
    </format>
    <format dxfId="9">
      <pivotArea grandRow="1" outline="0" collapsedLevelsAreSubtotals="1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4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21:B28" firstHeaderRow="1" firstDataRow="1" firstDataCol="1"/>
  <pivotFields count="6">
    <pivotField showAll="0"/>
    <pivotField showAll="0"/>
    <pivotField showAll="0"/>
    <pivotField axis="axisRow" showAll="0" sortType="ascending">
      <items count="7">
        <item x="3"/>
        <item x="1"/>
        <item x="2"/>
        <item x="5"/>
        <item x="0"/>
        <item x="4"/>
        <item t="default"/>
      </items>
    </pivotField>
    <pivotField numFmtId="20"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Espera fase anterior" fld="5" subtotal="count" baseField="3" baseItem="0"/>
  </dataFields>
  <formats count="5">
    <format dxfId="15">
      <pivotArea collapsedLevelsAreSubtotals="1" fieldPosition="0">
        <references count="1">
          <reference field="3" count="0"/>
        </references>
      </pivotArea>
    </format>
    <format dxfId="14">
      <pivotArea grandRow="1" outline="0" collapsedLevelsAreSubtotals="1" fieldPosition="0"/>
    </format>
    <format dxfId="13">
      <pivotArea collapsedLevelsAreSubtotals="1" fieldPosition="0">
        <references count="1">
          <reference field="3" count="0"/>
        </references>
      </pivotArea>
    </format>
    <format dxfId="12">
      <pivotArea collapsedLevelsAreSubtotals="1" fieldPosition="0">
        <references count="1">
          <reference field="3" count="0"/>
        </references>
      </pivotArea>
    </format>
    <format dxfId="1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2:B19" firstHeaderRow="1" firstDataRow="1" firstDataCol="1"/>
  <pivotFields count="6">
    <pivotField showAll="0"/>
    <pivotField showAll="0"/>
    <pivotField showAll="0"/>
    <pivotField axis="axisRow" showAll="0" sortType="ascending">
      <items count="7">
        <item x="3"/>
        <item x="1"/>
        <item x="2"/>
        <item x="5"/>
        <item x="0"/>
        <item x="4"/>
        <item t="default"/>
      </items>
    </pivotField>
    <pivotField numFmtId="20"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Espera fase anterior" fld="5" subtotal="average" baseField="3" baseItem="0"/>
  </dataFields>
  <formats count="3">
    <format dxfId="18">
      <pivotArea collapsedLevelsAreSubtotals="1" fieldPosition="0">
        <references count="1">
          <reference field="3" count="0"/>
        </references>
      </pivotArea>
    </format>
    <format dxfId="17">
      <pivotArea grandRow="1" outline="0" collapsedLevelsAreSubtotals="1" fieldPosition="0"/>
    </format>
    <format dxfId="16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6">
    <pivotField showAll="0"/>
    <pivotField showAll="0"/>
    <pivotField showAll="0"/>
    <pivotField axis="axisRow" showAll="0" sortType="ascending">
      <items count="7">
        <item x="3"/>
        <item x="1"/>
        <item x="2"/>
        <item x="5"/>
        <item x="0"/>
        <item x="4"/>
        <item t="default"/>
      </items>
    </pivotField>
    <pivotField dataField="1" numFmtId="20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Tempo Total" fld="4" subtotal="average" baseField="3" baseItem="0"/>
  </dataFields>
  <formats count="3">
    <format dxfId="21">
      <pivotArea collapsedLevelsAreSubtotals="1" fieldPosition="0">
        <references count="1">
          <reference field="3" count="0"/>
        </references>
      </pivotArea>
    </format>
    <format dxfId="20">
      <pivotArea grandRow="1" outline="0" collapsedLevelsAreSubtotals="1" fieldPosition="0"/>
    </format>
    <format dxfId="19">
      <pivotArea collapsedLevelsAreSubtotals="1" fieldPosition="0">
        <references count="1">
          <reference field="3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0" firstHeaderRow="1" firstDataRow="1" firstDataCol="1"/>
  <pivotFields count="5">
    <pivotField subtotalTop="0" showAll="0"/>
    <pivotField subtotalTop="0" showAll="0"/>
    <pivotField subtotalTop="0" showAll="0"/>
    <pivotField axis="axisRow" subtotalTop="0" showAll="0">
      <items count="7">
        <item x="3"/>
        <item x="1"/>
        <item x="2"/>
        <item x="5"/>
        <item x="0"/>
        <item x="4"/>
        <item t="default"/>
      </items>
    </pivotField>
    <pivotField dataField="1" numFmtId="20" subtotalTop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Tempo Total" fld="4" subtotal="average" baseField="3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0" firstHeaderRow="1" firstDataRow="1" firstDataCol="1"/>
  <pivotFields count="5">
    <pivotField subtotalTop="0" showAll="0"/>
    <pivotField subtotalTop="0" showAll="0"/>
    <pivotField subtotalTop="0" showAll="0"/>
    <pivotField axis="axisRow" subtotalTop="0" showAll="0">
      <items count="7">
        <item x="3"/>
        <item x="1"/>
        <item x="2"/>
        <item x="5"/>
        <item x="0"/>
        <item x="4"/>
        <item t="default"/>
      </items>
    </pivotField>
    <pivotField dataField="1" numFmtId="20" subtotalTop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Tempo Total" fld="4" subtotal="average" baseField="0" baseItem="0"/>
  </dataFields>
  <formats count="2">
    <format dxfId="3">
      <pivotArea collapsedLevelsAreSubtotals="1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8">
    <pivotField subtotalTop="0" showAll="0"/>
    <pivotField subtotalTop="0" showAll="0"/>
    <pivotField subtotalTop="0" showAll="0"/>
    <pivotField axis="axisRow" subtotalTop="0" showAll="0">
      <items count="6">
        <item x="3"/>
        <item x="1"/>
        <item x="2"/>
        <item x="0"/>
        <item x="4"/>
        <item t="default"/>
      </items>
    </pivotField>
    <pivotField dataField="1" numFmtId="164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64" subtotalTop="0" showAll="0"/>
    <pivotField numFmtId="164" subtotalTop="0"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édia de Tempo Total" fld="4" subtotal="average" baseField="4" baseItem="1"/>
  </dataFields>
  <formats count="2">
    <format dxfId="1">
      <pivotArea collapsedLevelsAreSubtotals="1" fieldPosition="0">
        <references count="1">
          <reference field="3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1692"/>
  <sheetViews>
    <sheetView zoomScale="90" zoomScaleNormal="90" workbookViewId="0">
      <pane ySplit="1" topLeftCell="A1672" activePane="bottomLeft" state="frozen"/>
      <selection pane="bottomLeft" activeCell="A1690" sqref="A1690:E1690"/>
    </sheetView>
  </sheetViews>
  <sheetFormatPr defaultRowHeight="15" outlineLevelRow="1" x14ac:dyDescent="0.25"/>
  <cols>
    <col min="1" max="2" width="13" style="1" customWidth="1"/>
    <col min="3" max="3" width="9.140625" style="1"/>
    <col min="4" max="4" width="9.7109375" style="1" customWidth="1"/>
    <col min="5" max="5" width="11.85546875" style="1" customWidth="1"/>
    <col min="6" max="7" width="9.140625" style="1"/>
    <col min="8" max="8" width="11.5703125" style="1" bestFit="1" customWidth="1"/>
    <col min="9" max="10" width="17.140625" bestFit="1" customWidth="1"/>
    <col min="11" max="11" width="13.5703125" customWidth="1"/>
    <col min="12" max="13" width="10.7109375" customWidth="1"/>
    <col min="14" max="14" width="6.7109375" customWidth="1"/>
    <col min="15" max="15" width="7.28515625" customWidth="1"/>
    <col min="16" max="16" width="10" customWidth="1"/>
  </cols>
  <sheetData>
    <row r="1" spans="1:15" ht="45" x14ac:dyDescent="0.25">
      <c r="A1" s="6" t="s">
        <v>0</v>
      </c>
      <c r="B1" s="6" t="s">
        <v>8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  <c r="I1" s="75" t="s">
        <v>10</v>
      </c>
      <c r="J1" s="75"/>
      <c r="K1" s="15" t="s">
        <v>13</v>
      </c>
      <c r="L1" s="15" t="s">
        <v>14</v>
      </c>
      <c r="M1" s="11"/>
      <c r="N1" s="5" t="s">
        <v>11</v>
      </c>
      <c r="O1" s="5" t="s">
        <v>12</v>
      </c>
    </row>
    <row r="2" spans="1:15" hidden="1" x14ac:dyDescent="0.25">
      <c r="A2" s="16">
        <v>663</v>
      </c>
      <c r="B2" s="5">
        <v>2017</v>
      </c>
      <c r="C2" s="5" t="s">
        <v>3</v>
      </c>
      <c r="D2" s="5">
        <v>5</v>
      </c>
      <c r="E2" s="2">
        <f>SUM(E3:E5)</f>
        <v>5.555555555555558E-2</v>
      </c>
      <c r="F2" s="5"/>
      <c r="G2" s="5"/>
      <c r="H2" s="5"/>
      <c r="I2" s="74">
        <f>((J5-J4)*$N$2/$O$2)-E2</f>
        <v>0.24327256944535391</v>
      </c>
      <c r="J2" s="74"/>
      <c r="K2" s="13">
        <v>43010</v>
      </c>
      <c r="L2" s="12">
        <f>IF(AND(D2&gt;0,K2&gt;0),(I3-K2),0)</f>
        <v>45.629166666665697</v>
      </c>
      <c r="N2" s="7">
        <v>0.3125</v>
      </c>
      <c r="O2" s="7">
        <v>1</v>
      </c>
    </row>
    <row r="3" spans="1:15" hidden="1" outlineLevel="1" x14ac:dyDescent="0.25">
      <c r="A3" s="5"/>
      <c r="B3" s="5"/>
      <c r="C3" s="5"/>
      <c r="D3" s="5"/>
      <c r="E3" s="2">
        <f>G3-F3</f>
        <v>6.2499999999999778E-3</v>
      </c>
      <c r="F3" s="2">
        <v>0.62916666666666665</v>
      </c>
      <c r="G3" s="2">
        <v>0.63541666666666663</v>
      </c>
      <c r="H3" s="3">
        <v>43055</v>
      </c>
      <c r="I3" s="4">
        <f>H3+F3</f>
        <v>43055.629166666666</v>
      </c>
      <c r="J3" s="4">
        <f>H3+G3</f>
        <v>43055.635416666664</v>
      </c>
      <c r="K3" s="8"/>
      <c r="L3" s="12">
        <f t="shared" ref="L3:L65" si="0">IF(AND(D3&gt;0,K3&gt;0),(I4-K3)*$N$2/$O$2,0)</f>
        <v>0</v>
      </c>
    </row>
    <row r="4" spans="1:15" hidden="1" outlineLevel="1" x14ac:dyDescent="0.25">
      <c r="A4" s="5"/>
      <c r="B4" s="5"/>
      <c r="C4" s="5"/>
      <c r="D4" s="5"/>
      <c r="E4" s="2">
        <f t="shared" ref="E4:E5" si="1">G4-F4</f>
        <v>4.9305555555555602E-2</v>
      </c>
      <c r="F4" s="2">
        <f>G3</f>
        <v>0.63541666666666663</v>
      </c>
      <c r="G4" s="2">
        <v>0.68472222222222223</v>
      </c>
      <c r="H4" s="3">
        <v>43055</v>
      </c>
      <c r="I4" s="4">
        <f t="shared" ref="I4:I5" si="2">H4+F4</f>
        <v>43055.635416666664</v>
      </c>
      <c r="J4" s="4">
        <f t="shared" ref="J4:J5" si="3">H4+G4</f>
        <v>43055.68472222222</v>
      </c>
      <c r="K4" s="8"/>
      <c r="L4" s="12">
        <f t="shared" si="0"/>
        <v>0</v>
      </c>
    </row>
    <row r="5" spans="1:15" hidden="1" outlineLevel="1" x14ac:dyDescent="0.25">
      <c r="A5" s="5"/>
      <c r="B5" s="5"/>
      <c r="C5" s="5"/>
      <c r="D5" s="5"/>
      <c r="E5" s="2">
        <f t="shared" si="1"/>
        <v>0</v>
      </c>
      <c r="F5" s="2">
        <v>0.64097222222222217</v>
      </c>
      <c r="G5" s="2">
        <v>0.64097222222222217</v>
      </c>
      <c r="H5" s="3">
        <v>43056</v>
      </c>
      <c r="I5" s="4">
        <f t="shared" si="2"/>
        <v>43056.640972222223</v>
      </c>
      <c r="J5" s="4">
        <f t="shared" si="3"/>
        <v>43056.640972222223</v>
      </c>
      <c r="K5" s="8"/>
      <c r="L5" s="12">
        <f t="shared" si="0"/>
        <v>0</v>
      </c>
    </row>
    <row r="6" spans="1:15" hidden="1" collapsed="1" x14ac:dyDescent="0.25">
      <c r="A6" s="5">
        <v>1659</v>
      </c>
      <c r="B6" s="5">
        <v>2017</v>
      </c>
      <c r="C6" s="5" t="s">
        <v>9</v>
      </c>
      <c r="D6" s="5">
        <v>2</v>
      </c>
      <c r="E6" s="2">
        <f>SUM(E7:E9)</f>
        <v>1.4583333333333393E-2</v>
      </c>
      <c r="F6" s="5"/>
      <c r="G6" s="5"/>
      <c r="H6" s="5"/>
      <c r="I6" s="74"/>
      <c r="J6" s="74"/>
      <c r="K6" s="8"/>
      <c r="L6" s="12">
        <f t="shared" si="0"/>
        <v>0</v>
      </c>
    </row>
    <row r="7" spans="1:15" hidden="1" outlineLevel="1" x14ac:dyDescent="0.25">
      <c r="A7" s="5"/>
      <c r="B7" s="5"/>
      <c r="C7" s="5"/>
      <c r="D7" s="5"/>
      <c r="E7" s="2">
        <f>G7-F7</f>
        <v>2.7777777777778234E-3</v>
      </c>
      <c r="F7" s="2">
        <v>0.39513888888888887</v>
      </c>
      <c r="G7" s="2">
        <v>0.3979166666666667</v>
      </c>
      <c r="H7" s="3">
        <v>43055</v>
      </c>
      <c r="I7" s="4">
        <f>H7+F7</f>
        <v>43055.395138888889</v>
      </c>
      <c r="J7" s="4">
        <f>H7+G7</f>
        <v>43055.397916666669</v>
      </c>
      <c r="K7" s="8"/>
      <c r="L7" s="12">
        <f t="shared" si="0"/>
        <v>0</v>
      </c>
    </row>
    <row r="8" spans="1:15" hidden="1" outlineLevel="1" x14ac:dyDescent="0.25">
      <c r="A8" s="5"/>
      <c r="B8" s="5"/>
      <c r="C8" s="5"/>
      <c r="D8" s="5"/>
      <c r="E8" s="2">
        <f t="shared" ref="E8:E9" si="4">G8-F8</f>
        <v>0</v>
      </c>
      <c r="F8" s="2">
        <f>G7</f>
        <v>0.3979166666666667</v>
      </c>
      <c r="G8" s="2">
        <f>F8</f>
        <v>0.3979166666666667</v>
      </c>
      <c r="H8" s="3">
        <v>43055</v>
      </c>
      <c r="I8" s="4">
        <f t="shared" ref="I8:I9" si="5">H8+F8</f>
        <v>43055.397916666669</v>
      </c>
      <c r="J8" s="4">
        <f t="shared" ref="J8:J9" si="6">H8+G8</f>
        <v>43055.397916666669</v>
      </c>
      <c r="K8" s="8"/>
      <c r="L8" s="12">
        <f t="shared" si="0"/>
        <v>0</v>
      </c>
    </row>
    <row r="9" spans="1:15" hidden="1" outlineLevel="1" x14ac:dyDescent="0.25">
      <c r="A9" s="5"/>
      <c r="B9" s="5"/>
      <c r="C9" s="5"/>
      <c r="D9" s="5"/>
      <c r="E9" s="2">
        <f t="shared" si="4"/>
        <v>1.1805555555555569E-2</v>
      </c>
      <c r="F9" s="2">
        <f>F8</f>
        <v>0.3979166666666667</v>
      </c>
      <c r="G9" s="2">
        <v>0.40972222222222227</v>
      </c>
      <c r="H9" s="3">
        <v>43055</v>
      </c>
      <c r="I9" s="4">
        <f t="shared" si="5"/>
        <v>43055.397916666669</v>
      </c>
      <c r="J9" s="4">
        <f t="shared" si="6"/>
        <v>43055.409722222219</v>
      </c>
      <c r="K9" s="8"/>
      <c r="L9" s="12">
        <f t="shared" si="0"/>
        <v>0</v>
      </c>
    </row>
    <row r="10" spans="1:15" hidden="1" collapsed="1" x14ac:dyDescent="0.25">
      <c r="A10" s="5">
        <v>1635</v>
      </c>
      <c r="B10" s="5">
        <v>2017</v>
      </c>
      <c r="C10" s="5" t="s">
        <v>9</v>
      </c>
      <c r="D10" s="5">
        <v>3</v>
      </c>
      <c r="E10" s="2">
        <f>SUM(E11:E14)</f>
        <v>2.0833333333333259E-3</v>
      </c>
      <c r="F10" s="5"/>
      <c r="G10" s="5"/>
      <c r="H10" s="5"/>
      <c r="I10" s="8"/>
      <c r="J10" s="8"/>
      <c r="K10" s="8"/>
      <c r="L10" s="12">
        <f t="shared" si="0"/>
        <v>0</v>
      </c>
    </row>
    <row r="11" spans="1:15" hidden="1" outlineLevel="1" x14ac:dyDescent="0.25">
      <c r="A11" s="5"/>
      <c r="B11" s="5"/>
      <c r="C11" s="5"/>
      <c r="D11" s="5"/>
      <c r="E11" s="2">
        <f>G11-F11</f>
        <v>0</v>
      </c>
      <c r="F11" s="2">
        <v>0.39374999999999999</v>
      </c>
      <c r="G11" s="2">
        <f>F11</f>
        <v>0.39374999999999999</v>
      </c>
      <c r="H11" s="3">
        <v>43056</v>
      </c>
      <c r="I11" s="4">
        <f t="shared" ref="I11:I14" si="7">H11+F11</f>
        <v>43056.393750000003</v>
      </c>
      <c r="J11" s="4">
        <f t="shared" ref="J11:J14" si="8">H11+G11</f>
        <v>43056.393750000003</v>
      </c>
      <c r="K11" s="8"/>
      <c r="L11" s="12">
        <f t="shared" si="0"/>
        <v>0</v>
      </c>
    </row>
    <row r="12" spans="1:15" hidden="1" outlineLevel="1" x14ac:dyDescent="0.25">
      <c r="A12" s="5"/>
      <c r="B12" s="5"/>
      <c r="C12" s="5"/>
      <c r="D12" s="5"/>
      <c r="E12" s="2">
        <f t="shared" ref="E12:E14" si="9">G12-F12</f>
        <v>6.9444444444444198E-4</v>
      </c>
      <c r="F12" s="2">
        <f>G11</f>
        <v>0.39374999999999999</v>
      </c>
      <c r="G12" s="2">
        <v>0.39444444444444443</v>
      </c>
      <c r="H12" s="3">
        <v>43056</v>
      </c>
      <c r="I12" s="4">
        <f t="shared" si="7"/>
        <v>43056.393750000003</v>
      </c>
      <c r="J12" s="4">
        <f t="shared" si="8"/>
        <v>43056.394444444442</v>
      </c>
      <c r="K12" s="8"/>
      <c r="L12" s="12">
        <f t="shared" si="0"/>
        <v>0</v>
      </c>
    </row>
    <row r="13" spans="1:15" hidden="1" outlineLevel="1" x14ac:dyDescent="0.25">
      <c r="A13" s="5"/>
      <c r="B13" s="5"/>
      <c r="C13" s="5"/>
      <c r="D13" s="5"/>
      <c r="E13" s="2">
        <f t="shared" si="9"/>
        <v>0</v>
      </c>
      <c r="F13" s="2">
        <f>G12</f>
        <v>0.39444444444444443</v>
      </c>
      <c r="G13" s="2">
        <f>F13</f>
        <v>0.39444444444444443</v>
      </c>
      <c r="H13" s="3">
        <v>43056</v>
      </c>
      <c r="I13" s="4">
        <f t="shared" si="7"/>
        <v>43056.394444444442</v>
      </c>
      <c r="J13" s="4">
        <f t="shared" si="8"/>
        <v>43056.394444444442</v>
      </c>
      <c r="K13" s="8"/>
      <c r="L13" s="12">
        <f t="shared" si="0"/>
        <v>0</v>
      </c>
    </row>
    <row r="14" spans="1:15" hidden="1" outlineLevel="1" x14ac:dyDescent="0.25">
      <c r="A14" s="5"/>
      <c r="B14" s="5"/>
      <c r="C14" s="5"/>
      <c r="D14" s="5"/>
      <c r="E14" s="2">
        <f t="shared" si="9"/>
        <v>1.388888888888884E-3</v>
      </c>
      <c r="F14" s="2">
        <f>G13</f>
        <v>0.39444444444444443</v>
      </c>
      <c r="G14" s="2">
        <v>0.39583333333333331</v>
      </c>
      <c r="H14" s="3">
        <v>43056</v>
      </c>
      <c r="I14" s="4">
        <f t="shared" si="7"/>
        <v>43056.394444444442</v>
      </c>
      <c r="J14" s="4">
        <f t="shared" si="8"/>
        <v>43056.395833333336</v>
      </c>
      <c r="K14" s="8"/>
      <c r="L14" s="12">
        <f t="shared" si="0"/>
        <v>0</v>
      </c>
    </row>
    <row r="15" spans="1:15" hidden="1" collapsed="1" x14ac:dyDescent="0.25">
      <c r="A15" s="5">
        <v>1636</v>
      </c>
      <c r="B15" s="5">
        <v>2017</v>
      </c>
      <c r="C15" s="5" t="s">
        <v>9</v>
      </c>
      <c r="D15" s="5">
        <v>3</v>
      </c>
      <c r="E15" s="2">
        <f>SUM(E16:E19)</f>
        <v>2.0833333333333259E-3</v>
      </c>
      <c r="F15" s="5"/>
      <c r="G15" s="5"/>
      <c r="H15" s="5"/>
      <c r="I15" s="8"/>
      <c r="J15" s="8"/>
      <c r="K15" s="8"/>
      <c r="L15" s="12">
        <f t="shared" si="0"/>
        <v>0</v>
      </c>
    </row>
    <row r="16" spans="1:15" hidden="1" outlineLevel="1" x14ac:dyDescent="0.25">
      <c r="A16" s="5"/>
      <c r="B16" s="5"/>
      <c r="C16" s="5"/>
      <c r="D16" s="5"/>
      <c r="E16" s="2">
        <f>G16-F16</f>
        <v>6.9444444444444198E-4</v>
      </c>
      <c r="F16" s="2">
        <v>0.39374999999999999</v>
      </c>
      <c r="G16" s="2">
        <v>0.39444444444444443</v>
      </c>
      <c r="H16" s="3">
        <v>43056</v>
      </c>
      <c r="I16" s="4">
        <f t="shared" ref="I16:I19" si="10">H16+F16</f>
        <v>43056.393750000003</v>
      </c>
      <c r="J16" s="4">
        <f t="shared" ref="J16:J19" si="11">H16+G16</f>
        <v>43056.394444444442</v>
      </c>
      <c r="K16" s="8"/>
      <c r="L16" s="12">
        <f t="shared" si="0"/>
        <v>0</v>
      </c>
    </row>
    <row r="17" spans="1:12" hidden="1" outlineLevel="1" x14ac:dyDescent="0.25">
      <c r="A17" s="5"/>
      <c r="B17" s="5"/>
      <c r="C17" s="5"/>
      <c r="D17" s="5"/>
      <c r="E17" s="2">
        <f t="shared" ref="E17:E19" si="12">G17-F17</f>
        <v>0</v>
      </c>
      <c r="F17" s="2">
        <f>G16</f>
        <v>0.39444444444444443</v>
      </c>
      <c r="G17" s="2">
        <f>G16</f>
        <v>0.39444444444444443</v>
      </c>
      <c r="H17" s="3">
        <v>43056</v>
      </c>
      <c r="I17" s="4">
        <f t="shared" si="10"/>
        <v>43056.394444444442</v>
      </c>
      <c r="J17" s="4">
        <f t="shared" si="11"/>
        <v>43056.394444444442</v>
      </c>
      <c r="K17" s="8"/>
      <c r="L17" s="12">
        <f t="shared" si="0"/>
        <v>0</v>
      </c>
    </row>
    <row r="18" spans="1:12" hidden="1" outlineLevel="1" x14ac:dyDescent="0.25">
      <c r="A18" s="5"/>
      <c r="B18" s="5"/>
      <c r="C18" s="5"/>
      <c r="D18" s="5"/>
      <c r="E18" s="2">
        <f t="shared" si="12"/>
        <v>1.388888888888884E-3</v>
      </c>
      <c r="F18" s="2">
        <v>0.39444444444444443</v>
      </c>
      <c r="G18" s="2">
        <v>0.39583333333333331</v>
      </c>
      <c r="H18" s="3">
        <v>43056</v>
      </c>
      <c r="I18" s="4">
        <f t="shared" si="10"/>
        <v>43056.394444444442</v>
      </c>
      <c r="J18" s="4">
        <f t="shared" si="11"/>
        <v>43056.395833333336</v>
      </c>
      <c r="K18" s="8"/>
      <c r="L18" s="12">
        <f t="shared" si="0"/>
        <v>0</v>
      </c>
    </row>
    <row r="19" spans="1:12" hidden="1" outlineLevel="1" x14ac:dyDescent="0.25">
      <c r="A19" s="5"/>
      <c r="B19" s="5"/>
      <c r="C19" s="5"/>
      <c r="D19" s="5"/>
      <c r="E19" s="2">
        <f t="shared" si="12"/>
        <v>0</v>
      </c>
      <c r="F19" s="2">
        <f>G18</f>
        <v>0.39583333333333331</v>
      </c>
      <c r="G19" s="2">
        <f>G18</f>
        <v>0.39583333333333331</v>
      </c>
      <c r="H19" s="3">
        <v>43056</v>
      </c>
      <c r="I19" s="4">
        <f t="shared" si="10"/>
        <v>43056.395833333336</v>
      </c>
      <c r="J19" s="4">
        <f t="shared" si="11"/>
        <v>43056.395833333336</v>
      </c>
      <c r="K19" s="8"/>
      <c r="L19" s="12">
        <f t="shared" si="0"/>
        <v>0</v>
      </c>
    </row>
    <row r="20" spans="1:12" hidden="1" collapsed="1" x14ac:dyDescent="0.25">
      <c r="A20" s="5">
        <v>1637</v>
      </c>
      <c r="B20" s="5">
        <v>2017</v>
      </c>
      <c r="C20" s="5" t="s">
        <v>9</v>
      </c>
      <c r="D20" s="5">
        <v>3</v>
      </c>
      <c r="E20" s="2">
        <f>SUM(E21:E24)</f>
        <v>2.0833333333333814E-3</v>
      </c>
      <c r="F20" s="5"/>
      <c r="G20" s="5"/>
      <c r="H20" s="5"/>
      <c r="I20" s="8"/>
      <c r="J20" s="8"/>
      <c r="K20" s="8"/>
      <c r="L20" s="12">
        <f t="shared" si="0"/>
        <v>0</v>
      </c>
    </row>
    <row r="21" spans="1:12" hidden="1" outlineLevel="1" x14ac:dyDescent="0.25">
      <c r="A21" s="5"/>
      <c r="B21" s="5"/>
      <c r="C21" s="5"/>
      <c r="D21" s="5"/>
      <c r="E21" s="2">
        <f>G21-F21</f>
        <v>6.9444444444444198E-4</v>
      </c>
      <c r="F21" s="2">
        <v>0.39444444444444443</v>
      </c>
      <c r="G21" s="2">
        <v>0.39513888888888887</v>
      </c>
      <c r="H21" s="3">
        <v>43056</v>
      </c>
      <c r="I21" s="4">
        <f t="shared" ref="I21:I24" si="13">H21+F21</f>
        <v>43056.394444444442</v>
      </c>
      <c r="J21" s="4">
        <f t="shared" ref="J21:J24" si="14">H21+G21</f>
        <v>43056.395138888889</v>
      </c>
      <c r="K21" s="8"/>
      <c r="L21" s="12">
        <f t="shared" si="0"/>
        <v>0</v>
      </c>
    </row>
    <row r="22" spans="1:12" hidden="1" outlineLevel="1" x14ac:dyDescent="0.25">
      <c r="A22" s="5"/>
      <c r="B22" s="5"/>
      <c r="C22" s="5"/>
      <c r="D22" s="5"/>
      <c r="E22" s="2">
        <f t="shared" ref="E22:E24" si="15">G22-F22</f>
        <v>0</v>
      </c>
      <c r="F22" s="2">
        <f>G21</f>
        <v>0.39513888888888887</v>
      </c>
      <c r="G22" s="2">
        <f>G21</f>
        <v>0.39513888888888887</v>
      </c>
      <c r="H22" s="3">
        <v>43056</v>
      </c>
      <c r="I22" s="4">
        <f t="shared" si="13"/>
        <v>43056.395138888889</v>
      </c>
      <c r="J22" s="4">
        <f t="shared" si="14"/>
        <v>43056.395138888889</v>
      </c>
      <c r="K22" s="8"/>
      <c r="L22" s="12">
        <f t="shared" si="0"/>
        <v>0</v>
      </c>
    </row>
    <row r="23" spans="1:12" hidden="1" outlineLevel="1" x14ac:dyDescent="0.25">
      <c r="A23" s="5"/>
      <c r="B23" s="5"/>
      <c r="C23" s="5"/>
      <c r="D23" s="5"/>
      <c r="E23" s="2">
        <f t="shared" si="15"/>
        <v>6.9444444444444198E-4</v>
      </c>
      <c r="F23" s="2">
        <f>F22</f>
        <v>0.39513888888888887</v>
      </c>
      <c r="G23" s="2">
        <v>0.39583333333333331</v>
      </c>
      <c r="H23" s="3">
        <v>43056</v>
      </c>
      <c r="I23" s="4">
        <f t="shared" si="13"/>
        <v>43056.395138888889</v>
      </c>
      <c r="J23" s="4">
        <f t="shared" si="14"/>
        <v>43056.395833333336</v>
      </c>
      <c r="K23" s="8"/>
      <c r="L23" s="12">
        <f t="shared" si="0"/>
        <v>0</v>
      </c>
    </row>
    <row r="24" spans="1:12" hidden="1" outlineLevel="1" x14ac:dyDescent="0.25">
      <c r="A24" s="5"/>
      <c r="B24" s="5"/>
      <c r="C24" s="5"/>
      <c r="D24" s="5"/>
      <c r="E24" s="2">
        <f t="shared" si="15"/>
        <v>6.9444444444449749E-4</v>
      </c>
      <c r="F24" s="2">
        <f>G23</f>
        <v>0.39583333333333331</v>
      </c>
      <c r="G24" s="2">
        <v>0.39652777777777781</v>
      </c>
      <c r="H24" s="3">
        <v>43056</v>
      </c>
      <c r="I24" s="4">
        <f t="shared" si="13"/>
        <v>43056.395833333336</v>
      </c>
      <c r="J24" s="4">
        <f t="shared" si="14"/>
        <v>43056.396527777775</v>
      </c>
      <c r="K24" s="8"/>
      <c r="L24" s="12">
        <f t="shared" si="0"/>
        <v>0</v>
      </c>
    </row>
    <row r="25" spans="1:12" hidden="1" collapsed="1" x14ac:dyDescent="0.25">
      <c r="A25" s="5">
        <v>1654</v>
      </c>
      <c r="B25" s="5">
        <v>2017</v>
      </c>
      <c r="C25" s="5" t="s">
        <v>9</v>
      </c>
      <c r="D25" s="5">
        <v>3</v>
      </c>
      <c r="E25" s="2">
        <f>SUM(E26:E30)</f>
        <v>6.9444444444445308E-3</v>
      </c>
      <c r="F25" s="5"/>
      <c r="G25" s="5"/>
      <c r="H25" s="5"/>
      <c r="I25" s="8"/>
      <c r="J25" s="8"/>
      <c r="K25" s="8"/>
      <c r="L25" s="12">
        <f t="shared" si="0"/>
        <v>0</v>
      </c>
    </row>
    <row r="26" spans="1:12" hidden="1" outlineLevel="1" x14ac:dyDescent="0.25">
      <c r="A26" s="5"/>
      <c r="B26" s="5"/>
      <c r="C26" s="5"/>
      <c r="D26" s="5"/>
      <c r="E26" s="2">
        <f>G26-F26</f>
        <v>6.9444444444449749E-4</v>
      </c>
      <c r="F26" s="2">
        <v>0.40416666666666662</v>
      </c>
      <c r="G26" s="2">
        <v>0.40486111111111112</v>
      </c>
      <c r="H26" s="3">
        <v>43055</v>
      </c>
      <c r="I26" s="4">
        <f t="shared" ref="I26:I30" si="16">H26+F26</f>
        <v>43055.404166666667</v>
      </c>
      <c r="J26" s="4">
        <f t="shared" ref="J26:J30" si="17">H26+G26</f>
        <v>43055.404861111114</v>
      </c>
      <c r="K26" s="8"/>
      <c r="L26" s="12">
        <f t="shared" si="0"/>
        <v>0</v>
      </c>
    </row>
    <row r="27" spans="1:12" hidden="1" outlineLevel="1" x14ac:dyDescent="0.25">
      <c r="A27" s="5"/>
      <c r="B27" s="5"/>
      <c r="C27" s="5"/>
      <c r="D27" s="5"/>
      <c r="E27" s="2">
        <f t="shared" ref="E27:E30" si="18">G27-F27</f>
        <v>6.9444444444449749E-4</v>
      </c>
      <c r="F27" s="2">
        <v>0.4055555555555555</v>
      </c>
      <c r="G27" s="2">
        <v>0.40625</v>
      </c>
      <c r="H27" s="3">
        <v>43055</v>
      </c>
      <c r="I27" s="4">
        <f t="shared" si="16"/>
        <v>43055.405555555553</v>
      </c>
      <c r="J27" s="4">
        <f t="shared" si="17"/>
        <v>43055.40625</v>
      </c>
      <c r="K27" s="8"/>
      <c r="L27" s="12">
        <f t="shared" si="0"/>
        <v>0</v>
      </c>
    </row>
    <row r="28" spans="1:12" hidden="1" outlineLevel="1" x14ac:dyDescent="0.25">
      <c r="A28" s="5"/>
      <c r="B28" s="5"/>
      <c r="C28" s="5"/>
      <c r="D28" s="5"/>
      <c r="E28" s="2">
        <f t="shared" si="18"/>
        <v>6.9444444444449749E-4</v>
      </c>
      <c r="F28" s="2">
        <v>0.40625</v>
      </c>
      <c r="G28" s="2">
        <v>0.4069444444444445</v>
      </c>
      <c r="H28" s="3">
        <v>43055</v>
      </c>
      <c r="I28" s="4">
        <f t="shared" si="16"/>
        <v>43055.40625</v>
      </c>
      <c r="J28" s="4">
        <f t="shared" si="17"/>
        <v>43055.406944444447</v>
      </c>
      <c r="K28" s="8"/>
      <c r="L28" s="12">
        <f t="shared" si="0"/>
        <v>0</v>
      </c>
    </row>
    <row r="29" spans="1:12" hidden="1" outlineLevel="1" x14ac:dyDescent="0.25">
      <c r="A29" s="5"/>
      <c r="B29" s="5"/>
      <c r="C29" s="5"/>
      <c r="D29" s="5"/>
      <c r="E29" s="9">
        <f t="shared" si="18"/>
        <v>2.0833333333332704E-3</v>
      </c>
      <c r="F29" s="9">
        <v>0.4069444444444445</v>
      </c>
      <c r="G29" s="9">
        <v>0.40902777777777777</v>
      </c>
      <c r="H29" s="3">
        <v>43055</v>
      </c>
      <c r="I29" s="4">
        <f t="shared" ref="I29" si="19">H29+F29</f>
        <v>43055.406944444447</v>
      </c>
      <c r="J29" s="4">
        <f t="shared" ref="J29" si="20">H29+G29</f>
        <v>43055.40902777778</v>
      </c>
      <c r="K29" s="8"/>
      <c r="L29" s="12">
        <f t="shared" si="0"/>
        <v>0</v>
      </c>
    </row>
    <row r="30" spans="1:12" hidden="1" outlineLevel="1" x14ac:dyDescent="0.25">
      <c r="A30" s="5"/>
      <c r="B30" s="5"/>
      <c r="C30" s="5"/>
      <c r="D30" s="5"/>
      <c r="E30" s="2">
        <f t="shared" si="18"/>
        <v>2.7777777777777679E-3</v>
      </c>
      <c r="F30" s="2">
        <f>G29</f>
        <v>0.40902777777777777</v>
      </c>
      <c r="G30" s="2">
        <v>0.41180555555555554</v>
      </c>
      <c r="H30" s="3">
        <v>43055</v>
      </c>
      <c r="I30" s="4">
        <f t="shared" si="16"/>
        <v>43055.40902777778</v>
      </c>
      <c r="J30" s="4">
        <f t="shared" si="17"/>
        <v>43055.411805555559</v>
      </c>
      <c r="K30" s="8"/>
      <c r="L30" s="12">
        <f t="shared" si="0"/>
        <v>0</v>
      </c>
    </row>
    <row r="31" spans="1:12" hidden="1" collapsed="1" x14ac:dyDescent="0.25">
      <c r="A31" s="5">
        <v>1662</v>
      </c>
      <c r="B31" s="5">
        <v>2017</v>
      </c>
      <c r="C31" s="5" t="s">
        <v>9</v>
      </c>
      <c r="D31" s="5">
        <v>2</v>
      </c>
      <c r="E31" s="2">
        <f>SUM(E32:E35)</f>
        <v>7.6388888888888618E-3</v>
      </c>
      <c r="F31" s="5"/>
      <c r="G31" s="5"/>
      <c r="H31" s="5"/>
      <c r="I31" s="8"/>
      <c r="J31" s="8"/>
      <c r="K31" s="4">
        <f>J30</f>
        <v>43055.411805555559</v>
      </c>
      <c r="L31" s="12">
        <f>IF(AND(D31&gt;0,K31&gt;0),(I32-K31))</f>
        <v>0.19999999999708962</v>
      </c>
    </row>
    <row r="32" spans="1:12" hidden="1" outlineLevel="1" x14ac:dyDescent="0.25">
      <c r="A32" s="5"/>
      <c r="B32" s="5"/>
      <c r="C32" s="5"/>
      <c r="D32" s="5"/>
      <c r="E32" s="2">
        <f>G32-F32</f>
        <v>2.7777777777777679E-3</v>
      </c>
      <c r="F32" s="2">
        <v>0.6118055555555556</v>
      </c>
      <c r="G32" s="2">
        <v>0.61458333333333337</v>
      </c>
      <c r="H32" s="3">
        <v>43055</v>
      </c>
      <c r="I32" s="4">
        <f t="shared" ref="I32:I35" si="21">H32+F32</f>
        <v>43055.611805555556</v>
      </c>
      <c r="J32" s="4">
        <f t="shared" ref="J32:J35" si="22">H32+G32</f>
        <v>43055.614583333336</v>
      </c>
      <c r="K32" s="8"/>
      <c r="L32" s="12">
        <f t="shared" si="0"/>
        <v>0</v>
      </c>
    </row>
    <row r="33" spans="1:12" hidden="1" outlineLevel="1" x14ac:dyDescent="0.25">
      <c r="A33" s="5"/>
      <c r="B33" s="5"/>
      <c r="C33" s="5"/>
      <c r="D33" s="5"/>
      <c r="E33" s="2">
        <f t="shared" ref="E33:E35" si="23">G33-F33</f>
        <v>4.8611111111110938E-3</v>
      </c>
      <c r="F33" s="2">
        <f>G32</f>
        <v>0.61458333333333337</v>
      </c>
      <c r="G33" s="2">
        <v>0.61944444444444446</v>
      </c>
      <c r="H33" s="3">
        <v>43055</v>
      </c>
      <c r="I33" s="4">
        <f t="shared" si="21"/>
        <v>43055.614583333336</v>
      </c>
      <c r="J33" s="4">
        <f t="shared" si="22"/>
        <v>43055.619444444441</v>
      </c>
      <c r="K33" s="8"/>
      <c r="L33" s="12">
        <f t="shared" si="0"/>
        <v>0</v>
      </c>
    </row>
    <row r="34" spans="1:12" hidden="1" outlineLevel="1" x14ac:dyDescent="0.25">
      <c r="A34" s="5"/>
      <c r="B34" s="5"/>
      <c r="C34" s="5"/>
      <c r="D34" s="5"/>
      <c r="E34" s="2">
        <f t="shared" si="23"/>
        <v>0</v>
      </c>
      <c r="F34" s="2">
        <f>G33</f>
        <v>0.61944444444444446</v>
      </c>
      <c r="G34" s="2">
        <f>G33</f>
        <v>0.61944444444444446</v>
      </c>
      <c r="H34" s="3">
        <v>43055</v>
      </c>
      <c r="I34" s="4">
        <f t="shared" si="21"/>
        <v>43055.619444444441</v>
      </c>
      <c r="J34" s="4">
        <f t="shared" si="22"/>
        <v>43055.619444444441</v>
      </c>
      <c r="K34" s="8"/>
      <c r="L34" s="12">
        <f t="shared" si="0"/>
        <v>0</v>
      </c>
    </row>
    <row r="35" spans="1:12" hidden="1" outlineLevel="1" x14ac:dyDescent="0.25">
      <c r="A35" s="5"/>
      <c r="B35" s="5"/>
      <c r="C35" s="5"/>
      <c r="D35" s="5"/>
      <c r="E35" s="2">
        <f t="shared" si="23"/>
        <v>0</v>
      </c>
      <c r="F35" s="2">
        <f>F34</f>
        <v>0.61944444444444446</v>
      </c>
      <c r="G35" s="2">
        <f>G34</f>
        <v>0.61944444444444446</v>
      </c>
      <c r="H35" s="3">
        <v>43055</v>
      </c>
      <c r="I35" s="4">
        <f t="shared" si="21"/>
        <v>43055.619444444441</v>
      </c>
      <c r="J35" s="4">
        <f t="shared" si="22"/>
        <v>43055.619444444441</v>
      </c>
      <c r="K35" s="8"/>
      <c r="L35" s="12">
        <f t="shared" si="0"/>
        <v>0</v>
      </c>
    </row>
    <row r="36" spans="1:12" hidden="1" collapsed="1" x14ac:dyDescent="0.25">
      <c r="A36" s="5">
        <v>1662</v>
      </c>
      <c r="B36" s="5">
        <v>2017</v>
      </c>
      <c r="C36" s="5" t="s">
        <v>9</v>
      </c>
      <c r="D36" s="5">
        <v>3</v>
      </c>
      <c r="E36" s="2">
        <f>SUM(E37:E40)</f>
        <v>5.5555555555555358E-3</v>
      </c>
      <c r="F36" s="5"/>
      <c r="G36" s="5"/>
      <c r="H36" s="3"/>
      <c r="I36" s="8"/>
      <c r="J36" s="8"/>
      <c r="K36" s="8"/>
      <c r="L36" s="12">
        <f t="shared" si="0"/>
        <v>0</v>
      </c>
    </row>
    <row r="37" spans="1:12" hidden="1" outlineLevel="1" x14ac:dyDescent="0.25">
      <c r="A37" s="5"/>
      <c r="B37" s="5"/>
      <c r="C37" s="5"/>
      <c r="D37" s="5"/>
      <c r="E37" s="2">
        <f>G37-F37</f>
        <v>6.9444444444438647E-4</v>
      </c>
      <c r="F37" s="2">
        <v>0.36805555555555558</v>
      </c>
      <c r="G37" s="2">
        <v>0.36874999999999997</v>
      </c>
      <c r="H37" s="3">
        <v>43056</v>
      </c>
      <c r="I37" s="4">
        <f t="shared" ref="I37:I40" si="24">H37+F37</f>
        <v>43056.368055555555</v>
      </c>
      <c r="J37" s="4">
        <f t="shared" ref="J37:J40" si="25">H37+G37</f>
        <v>43056.368750000001</v>
      </c>
      <c r="K37" s="8"/>
      <c r="L37" s="12">
        <f t="shared" si="0"/>
        <v>0</v>
      </c>
    </row>
    <row r="38" spans="1:12" hidden="1" outlineLevel="1" x14ac:dyDescent="0.25">
      <c r="A38" s="5"/>
      <c r="B38" s="5"/>
      <c r="C38" s="5"/>
      <c r="D38" s="5"/>
      <c r="E38" s="2">
        <f t="shared" ref="E38:E41" si="26">G38-F38</f>
        <v>0</v>
      </c>
      <c r="F38" s="2">
        <v>0.36944444444444446</v>
      </c>
      <c r="G38" s="2">
        <v>0.36944444444444446</v>
      </c>
      <c r="H38" s="3">
        <v>43056</v>
      </c>
      <c r="I38" s="4">
        <f t="shared" si="24"/>
        <v>43056.369444444441</v>
      </c>
      <c r="J38" s="4">
        <f t="shared" si="25"/>
        <v>43056.369444444441</v>
      </c>
      <c r="K38" s="8"/>
      <c r="L38" s="12">
        <f t="shared" si="0"/>
        <v>0</v>
      </c>
    </row>
    <row r="39" spans="1:12" hidden="1" outlineLevel="1" x14ac:dyDescent="0.25">
      <c r="A39" s="5"/>
      <c r="B39" s="5"/>
      <c r="C39" s="5"/>
      <c r="D39" s="5"/>
      <c r="E39" s="2">
        <f t="shared" si="26"/>
        <v>1.388888888888884E-3</v>
      </c>
      <c r="F39" s="2">
        <v>0.37013888888888885</v>
      </c>
      <c r="G39" s="2">
        <v>0.37152777777777773</v>
      </c>
      <c r="H39" s="3">
        <v>43056</v>
      </c>
      <c r="I39" s="4">
        <f t="shared" si="24"/>
        <v>43056.370138888888</v>
      </c>
      <c r="J39" s="4">
        <f t="shared" si="25"/>
        <v>43056.371527777781</v>
      </c>
      <c r="K39" s="8"/>
      <c r="L39" s="12">
        <f t="shared" si="0"/>
        <v>0</v>
      </c>
    </row>
    <row r="40" spans="1:12" hidden="1" outlineLevel="1" x14ac:dyDescent="0.25">
      <c r="A40" s="5"/>
      <c r="B40" s="5"/>
      <c r="C40" s="5"/>
      <c r="D40" s="5"/>
      <c r="E40" s="2">
        <f>G40-F40</f>
        <v>3.4722222222222654E-3</v>
      </c>
      <c r="F40" s="2">
        <f>G39</f>
        <v>0.37152777777777773</v>
      </c>
      <c r="G40" s="2">
        <v>0.375</v>
      </c>
      <c r="H40" s="3">
        <v>43056</v>
      </c>
      <c r="I40" s="4">
        <f t="shared" si="24"/>
        <v>43056.371527777781</v>
      </c>
      <c r="J40" s="4">
        <f t="shared" si="25"/>
        <v>43056.375</v>
      </c>
      <c r="K40" s="8"/>
      <c r="L40" s="12">
        <f t="shared" si="0"/>
        <v>0</v>
      </c>
    </row>
    <row r="41" spans="1:12" hidden="1" outlineLevel="1" x14ac:dyDescent="0.25">
      <c r="A41" s="5"/>
      <c r="B41" s="5"/>
      <c r="C41" s="5"/>
      <c r="D41" s="5"/>
      <c r="E41" s="2">
        <f t="shared" si="26"/>
        <v>0</v>
      </c>
      <c r="F41" s="2">
        <v>0.375</v>
      </c>
      <c r="G41" s="2">
        <f>G40</f>
        <v>0.375</v>
      </c>
      <c r="H41" s="3">
        <v>43056</v>
      </c>
      <c r="I41" s="4">
        <f t="shared" ref="I41" si="27">H41+F41</f>
        <v>43056.375</v>
      </c>
      <c r="J41" s="4">
        <f t="shared" ref="J41" si="28">H41+G41</f>
        <v>43056.375</v>
      </c>
      <c r="K41" s="8"/>
      <c r="L41" s="12">
        <f t="shared" si="0"/>
        <v>0</v>
      </c>
    </row>
    <row r="42" spans="1:12" hidden="1" collapsed="1" x14ac:dyDescent="0.25">
      <c r="A42" s="5">
        <v>1658</v>
      </c>
      <c r="B42" s="5">
        <v>2017</v>
      </c>
      <c r="C42" s="5" t="s">
        <v>9</v>
      </c>
      <c r="D42" s="5">
        <v>2</v>
      </c>
      <c r="E42" s="2">
        <f>SUM(E43:E46)</f>
        <v>1.5972222222222221E-2</v>
      </c>
      <c r="F42" s="5"/>
      <c r="G42" s="5"/>
      <c r="H42" s="5"/>
      <c r="I42" s="8"/>
      <c r="J42" s="8"/>
      <c r="K42" s="8"/>
      <c r="L42" s="12">
        <f t="shared" si="0"/>
        <v>0</v>
      </c>
    </row>
    <row r="43" spans="1:12" hidden="1" outlineLevel="1" x14ac:dyDescent="0.25">
      <c r="A43" s="5"/>
      <c r="B43" s="5"/>
      <c r="C43" s="5"/>
      <c r="D43" s="5"/>
      <c r="E43" s="2">
        <f>G43-F43</f>
        <v>1.3888888888888895E-2</v>
      </c>
      <c r="F43" s="2">
        <v>0.375</v>
      </c>
      <c r="G43" s="2">
        <v>0.3888888888888889</v>
      </c>
      <c r="H43" s="3">
        <v>43055</v>
      </c>
      <c r="I43" s="4">
        <f t="shared" ref="I43:I46" si="29">H43+F43</f>
        <v>43055.375</v>
      </c>
      <c r="J43" s="4">
        <f t="shared" ref="J43:J46" si="30">H43+G43</f>
        <v>43055.388888888891</v>
      </c>
      <c r="K43" s="8"/>
      <c r="L43" s="12">
        <f t="shared" si="0"/>
        <v>0</v>
      </c>
    </row>
    <row r="44" spans="1:12" hidden="1" outlineLevel="1" x14ac:dyDescent="0.25">
      <c r="A44" s="5"/>
      <c r="B44" s="5"/>
      <c r="C44" s="5"/>
      <c r="D44" s="5"/>
      <c r="E44" s="2">
        <f t="shared" ref="E44:E45" si="31">G44-F44</f>
        <v>0</v>
      </c>
      <c r="F44" s="2">
        <f>G43</f>
        <v>0.3888888888888889</v>
      </c>
      <c r="G44" s="2">
        <f>F44</f>
        <v>0.3888888888888889</v>
      </c>
      <c r="H44" s="3">
        <v>43055</v>
      </c>
      <c r="I44" s="4">
        <f t="shared" si="29"/>
        <v>43055.388888888891</v>
      </c>
      <c r="J44" s="4">
        <f t="shared" si="30"/>
        <v>43055.388888888891</v>
      </c>
      <c r="K44" s="8"/>
      <c r="L44" s="12">
        <f t="shared" si="0"/>
        <v>0</v>
      </c>
    </row>
    <row r="45" spans="1:12" hidden="1" outlineLevel="1" x14ac:dyDescent="0.25">
      <c r="A45" s="5"/>
      <c r="B45" s="5"/>
      <c r="C45" s="5"/>
      <c r="D45" s="5"/>
      <c r="E45" s="2">
        <f t="shared" si="31"/>
        <v>2.0833333333333259E-3</v>
      </c>
      <c r="F45" s="2">
        <f>F44</f>
        <v>0.3888888888888889</v>
      </c>
      <c r="G45" s="2">
        <v>0.39097222222222222</v>
      </c>
      <c r="H45" s="3">
        <v>43055</v>
      </c>
      <c r="I45" s="4">
        <f t="shared" si="29"/>
        <v>43055.388888888891</v>
      </c>
      <c r="J45" s="4">
        <f t="shared" si="30"/>
        <v>43055.390972222223</v>
      </c>
      <c r="K45" s="8"/>
      <c r="L45" s="12">
        <f t="shared" si="0"/>
        <v>0</v>
      </c>
    </row>
    <row r="46" spans="1:12" hidden="1" outlineLevel="1" x14ac:dyDescent="0.25">
      <c r="A46" s="5"/>
      <c r="B46" s="5"/>
      <c r="C46" s="5"/>
      <c r="D46" s="5"/>
      <c r="E46" s="2">
        <f>G46-F46</f>
        <v>0</v>
      </c>
      <c r="F46" s="2">
        <f>G45</f>
        <v>0.39097222222222222</v>
      </c>
      <c r="G46" s="2">
        <f>F46</f>
        <v>0.39097222222222222</v>
      </c>
      <c r="H46" s="3">
        <v>43055</v>
      </c>
      <c r="I46" s="4">
        <f t="shared" si="29"/>
        <v>43055.390972222223</v>
      </c>
      <c r="J46" s="4">
        <f t="shared" si="30"/>
        <v>43055.390972222223</v>
      </c>
      <c r="K46" s="8"/>
      <c r="L46" s="12">
        <f t="shared" si="0"/>
        <v>0</v>
      </c>
    </row>
    <row r="47" spans="1:12" hidden="1" collapsed="1" x14ac:dyDescent="0.25">
      <c r="A47" s="5">
        <v>1658</v>
      </c>
      <c r="B47" s="5">
        <v>2017</v>
      </c>
      <c r="C47" s="5" t="s">
        <v>9</v>
      </c>
      <c r="D47" s="5">
        <v>3</v>
      </c>
      <c r="E47" s="2">
        <f>SUM(E48:E51)</f>
        <v>2.7777777777777679E-3</v>
      </c>
      <c r="F47" s="5"/>
      <c r="G47" s="5"/>
      <c r="H47" s="5"/>
      <c r="I47" s="8"/>
      <c r="J47" s="8"/>
      <c r="K47" s="4">
        <f>J46</f>
        <v>43055.390972222223</v>
      </c>
      <c r="L47" s="12">
        <f>IF(AND(D47&gt;0,K47&gt;0),(I48-K47),0)</f>
        <v>0.98680555555620231</v>
      </c>
    </row>
    <row r="48" spans="1:12" hidden="1" outlineLevel="1" x14ac:dyDescent="0.25">
      <c r="A48" s="5"/>
      <c r="B48" s="5"/>
      <c r="C48" s="5"/>
      <c r="D48" s="5"/>
      <c r="E48" s="2">
        <f>G48-F48</f>
        <v>6.9444444444449749E-4</v>
      </c>
      <c r="F48" s="2">
        <v>0.37777777777777777</v>
      </c>
      <c r="G48" s="2">
        <v>0.37847222222222227</v>
      </c>
      <c r="H48" s="3">
        <v>43056</v>
      </c>
      <c r="I48" s="4">
        <f t="shared" ref="I48:I51" si="32">H48+F48</f>
        <v>43056.37777777778</v>
      </c>
      <c r="J48" s="4">
        <f t="shared" ref="J48:J51" si="33">H48+G48</f>
        <v>43056.378472222219</v>
      </c>
      <c r="K48" s="8"/>
      <c r="L48" s="12">
        <f t="shared" si="0"/>
        <v>0</v>
      </c>
    </row>
    <row r="49" spans="1:12" hidden="1" outlineLevel="1" x14ac:dyDescent="0.25">
      <c r="A49" s="5"/>
      <c r="B49" s="5"/>
      <c r="C49" s="5"/>
      <c r="D49" s="5"/>
      <c r="E49" s="2">
        <f t="shared" ref="E49:E50" si="34">G49-F49</f>
        <v>2.0833333333332704E-3</v>
      </c>
      <c r="F49" s="2">
        <f>G48</f>
        <v>0.37847222222222227</v>
      </c>
      <c r="G49" s="2">
        <v>0.38055555555555554</v>
      </c>
      <c r="H49" s="3">
        <v>43056</v>
      </c>
      <c r="I49" s="4">
        <f t="shared" si="32"/>
        <v>43056.378472222219</v>
      </c>
      <c r="J49" s="4">
        <f t="shared" si="33"/>
        <v>43056.380555555559</v>
      </c>
      <c r="K49" s="8"/>
      <c r="L49" s="12">
        <f t="shared" si="0"/>
        <v>0</v>
      </c>
    </row>
    <row r="50" spans="1:12" hidden="1" outlineLevel="1" x14ac:dyDescent="0.25">
      <c r="A50" s="5"/>
      <c r="B50" s="5"/>
      <c r="C50" s="5"/>
      <c r="D50" s="5"/>
      <c r="E50" s="2">
        <f t="shared" si="34"/>
        <v>0</v>
      </c>
      <c r="F50" s="2">
        <v>0.38055555555555554</v>
      </c>
      <c r="G50" s="2">
        <f>G49</f>
        <v>0.38055555555555554</v>
      </c>
      <c r="H50" s="3">
        <v>43056</v>
      </c>
      <c r="I50" s="4">
        <f t="shared" si="32"/>
        <v>43056.380555555559</v>
      </c>
      <c r="J50" s="4">
        <f t="shared" si="33"/>
        <v>43056.380555555559</v>
      </c>
      <c r="K50" s="8"/>
      <c r="L50" s="12">
        <f t="shared" si="0"/>
        <v>0</v>
      </c>
    </row>
    <row r="51" spans="1:12" hidden="1" outlineLevel="1" x14ac:dyDescent="0.25">
      <c r="A51" s="5"/>
      <c r="B51" s="5"/>
      <c r="C51" s="5"/>
      <c r="D51" s="5"/>
      <c r="E51" s="2">
        <f>G51-F51</f>
        <v>0</v>
      </c>
      <c r="F51" s="2">
        <f>F50</f>
        <v>0.38055555555555554</v>
      </c>
      <c r="G51" s="2">
        <f>G50</f>
        <v>0.38055555555555554</v>
      </c>
      <c r="H51" s="3">
        <v>43056</v>
      </c>
      <c r="I51" s="4">
        <f t="shared" si="32"/>
        <v>43056.380555555559</v>
      </c>
      <c r="J51" s="4">
        <f t="shared" si="33"/>
        <v>43056.380555555559</v>
      </c>
      <c r="K51" s="8"/>
      <c r="L51" s="12">
        <f t="shared" si="0"/>
        <v>0</v>
      </c>
    </row>
    <row r="52" spans="1:12" hidden="1" collapsed="1" x14ac:dyDescent="0.25">
      <c r="A52" s="5">
        <v>1660</v>
      </c>
      <c r="B52" s="5">
        <v>2017</v>
      </c>
      <c r="C52" s="5" t="s">
        <v>9</v>
      </c>
      <c r="D52" s="5">
        <v>2</v>
      </c>
      <c r="E52" s="2">
        <f>SUM(E53:E56)</f>
        <v>2.7777777777777846E-2</v>
      </c>
      <c r="F52" s="5"/>
      <c r="G52" s="5"/>
      <c r="H52" s="5"/>
      <c r="I52" s="8"/>
      <c r="J52" s="8"/>
      <c r="K52" s="8"/>
      <c r="L52" s="12">
        <f t="shared" si="0"/>
        <v>0</v>
      </c>
    </row>
    <row r="53" spans="1:12" hidden="1" outlineLevel="1" x14ac:dyDescent="0.25">
      <c r="A53" s="5"/>
      <c r="B53" s="5"/>
      <c r="C53" s="5"/>
      <c r="D53" s="5"/>
      <c r="E53" s="2">
        <f>G53-F53</f>
        <v>2.7777777777777846E-2</v>
      </c>
      <c r="F53" s="2">
        <v>0.4145833333333333</v>
      </c>
      <c r="G53" s="2">
        <v>0.44236111111111115</v>
      </c>
      <c r="H53" s="3">
        <v>43055</v>
      </c>
      <c r="I53" s="4">
        <f t="shared" ref="I53:I60" si="35">H53+F53</f>
        <v>43055.414583333331</v>
      </c>
      <c r="J53" s="4">
        <f t="shared" ref="J53:J60" si="36">H53+G53</f>
        <v>43055.442361111112</v>
      </c>
      <c r="K53" s="8"/>
      <c r="L53" s="12">
        <f t="shared" si="0"/>
        <v>0</v>
      </c>
    </row>
    <row r="54" spans="1:12" hidden="1" outlineLevel="1" x14ac:dyDescent="0.25">
      <c r="A54" s="5"/>
      <c r="B54" s="5"/>
      <c r="C54" s="5"/>
      <c r="D54" s="5"/>
      <c r="E54" s="2">
        <f t="shared" ref="E54:E55" si="37">G54-F54</f>
        <v>0</v>
      </c>
      <c r="F54" s="2">
        <f>G53</f>
        <v>0.44236111111111115</v>
      </c>
      <c r="G54" s="2">
        <f>F54</f>
        <v>0.44236111111111115</v>
      </c>
      <c r="H54" s="3">
        <v>43055</v>
      </c>
      <c r="I54" s="4">
        <f t="shared" si="35"/>
        <v>43055.442361111112</v>
      </c>
      <c r="J54" s="4">
        <f t="shared" si="36"/>
        <v>43055.442361111112</v>
      </c>
      <c r="K54" s="8"/>
      <c r="L54" s="12">
        <f t="shared" si="0"/>
        <v>0</v>
      </c>
    </row>
    <row r="55" spans="1:12" hidden="1" outlineLevel="1" x14ac:dyDescent="0.25">
      <c r="A55" s="5"/>
      <c r="B55" s="5"/>
      <c r="C55" s="5"/>
      <c r="D55" s="5"/>
      <c r="E55" s="2">
        <f t="shared" si="37"/>
        <v>0</v>
      </c>
      <c r="F55" s="2">
        <f>F54</f>
        <v>0.44236111111111115</v>
      </c>
      <c r="G55" s="2">
        <f>G54</f>
        <v>0.44236111111111115</v>
      </c>
      <c r="H55" s="3">
        <v>43055</v>
      </c>
      <c r="I55" s="4">
        <f t="shared" si="35"/>
        <v>43055.442361111112</v>
      </c>
      <c r="J55" s="4">
        <f t="shared" si="36"/>
        <v>43055.442361111112</v>
      </c>
      <c r="K55" s="8"/>
      <c r="L55" s="12">
        <f t="shared" si="0"/>
        <v>0</v>
      </c>
    </row>
    <row r="56" spans="1:12" hidden="1" outlineLevel="1" x14ac:dyDescent="0.25">
      <c r="A56" s="5"/>
      <c r="B56" s="5"/>
      <c r="C56" s="5"/>
      <c r="D56" s="5"/>
      <c r="E56" s="2">
        <f>G56-F56</f>
        <v>0</v>
      </c>
      <c r="F56" s="2">
        <f>F55</f>
        <v>0.44236111111111115</v>
      </c>
      <c r="G56" s="2">
        <f>G55</f>
        <v>0.44236111111111115</v>
      </c>
      <c r="H56" s="3">
        <v>43055</v>
      </c>
      <c r="I56" s="4">
        <f t="shared" si="35"/>
        <v>43055.442361111112</v>
      </c>
      <c r="J56" s="4">
        <f t="shared" si="36"/>
        <v>43055.442361111112</v>
      </c>
      <c r="K56" s="8"/>
      <c r="L56" s="12">
        <f t="shared" si="0"/>
        <v>0</v>
      </c>
    </row>
    <row r="57" spans="1:12" hidden="1" collapsed="1" x14ac:dyDescent="0.25">
      <c r="A57" s="5">
        <v>1660</v>
      </c>
      <c r="B57" s="5">
        <v>2017</v>
      </c>
      <c r="C57" s="5" t="s">
        <v>9</v>
      </c>
      <c r="D57" s="5">
        <v>3</v>
      </c>
      <c r="E57" s="2">
        <f>SUM(E58:E61)</f>
        <v>4.8611111111110938E-3</v>
      </c>
      <c r="F57" s="5"/>
      <c r="G57" s="5"/>
      <c r="H57" s="3"/>
      <c r="I57" s="4"/>
      <c r="J57" s="4"/>
      <c r="K57" s="4">
        <f>J56</f>
        <v>43055.442361111112</v>
      </c>
      <c r="L57" s="12">
        <f>IF(AND(D57&gt;0,K57&gt;0),(I58-K57),0)</f>
        <v>0.94374999999854481</v>
      </c>
    </row>
    <row r="58" spans="1:12" hidden="1" outlineLevel="1" x14ac:dyDescent="0.25">
      <c r="A58" s="5"/>
      <c r="B58" s="5"/>
      <c r="C58" s="5"/>
      <c r="D58" s="5"/>
      <c r="E58" s="2">
        <f>G58-F58</f>
        <v>0</v>
      </c>
      <c r="F58" s="2">
        <v>0.38611111111111113</v>
      </c>
      <c r="G58" s="2">
        <f>F58</f>
        <v>0.38611111111111113</v>
      </c>
      <c r="H58" s="3">
        <v>43056</v>
      </c>
      <c r="I58" s="4">
        <f t="shared" si="35"/>
        <v>43056.386111111111</v>
      </c>
      <c r="J58" s="4">
        <f t="shared" si="36"/>
        <v>43056.386111111111</v>
      </c>
      <c r="K58" s="8"/>
      <c r="L58" s="12">
        <f t="shared" si="0"/>
        <v>0</v>
      </c>
    </row>
    <row r="59" spans="1:12" hidden="1" outlineLevel="1" x14ac:dyDescent="0.25">
      <c r="A59" s="5"/>
      <c r="B59" s="5"/>
      <c r="C59" s="5"/>
      <c r="D59" s="5"/>
      <c r="E59" s="2">
        <f t="shared" ref="E59:E60" si="38">G59-F59</f>
        <v>1.388888888888884E-3</v>
      </c>
      <c r="F59" s="2">
        <f>F58</f>
        <v>0.38611111111111113</v>
      </c>
      <c r="G59" s="2">
        <v>0.38750000000000001</v>
      </c>
      <c r="H59" s="3">
        <v>43056</v>
      </c>
      <c r="I59" s="4">
        <f t="shared" si="35"/>
        <v>43056.386111111111</v>
      </c>
      <c r="J59" s="4">
        <f t="shared" si="36"/>
        <v>43056.387499999997</v>
      </c>
      <c r="K59" s="8"/>
      <c r="L59" s="12">
        <f t="shared" si="0"/>
        <v>0</v>
      </c>
    </row>
    <row r="60" spans="1:12" hidden="1" outlineLevel="1" x14ac:dyDescent="0.25">
      <c r="A60" s="5"/>
      <c r="B60" s="5"/>
      <c r="C60" s="5"/>
      <c r="D60" s="5"/>
      <c r="E60" s="2">
        <f t="shared" si="38"/>
        <v>1.388888888888884E-3</v>
      </c>
      <c r="F60" s="2">
        <f>G59</f>
        <v>0.38750000000000001</v>
      </c>
      <c r="G60" s="2">
        <v>0.3888888888888889</v>
      </c>
      <c r="H60" s="3">
        <v>43056</v>
      </c>
      <c r="I60" s="4">
        <f t="shared" si="35"/>
        <v>43056.387499999997</v>
      </c>
      <c r="J60" s="4">
        <f t="shared" si="36"/>
        <v>43056.388888888891</v>
      </c>
      <c r="K60" s="8"/>
      <c r="L60" s="12">
        <f t="shared" si="0"/>
        <v>0</v>
      </c>
    </row>
    <row r="61" spans="1:12" hidden="1" outlineLevel="1" x14ac:dyDescent="0.25">
      <c r="A61" s="5"/>
      <c r="B61" s="5"/>
      <c r="C61" s="5"/>
      <c r="D61" s="5"/>
      <c r="E61" s="2">
        <f>G61-F61</f>
        <v>2.0833333333333259E-3</v>
      </c>
      <c r="F61" s="2">
        <f>G60</f>
        <v>0.3888888888888889</v>
      </c>
      <c r="G61" s="2">
        <v>0.39097222222222222</v>
      </c>
      <c r="H61" s="3">
        <v>43056</v>
      </c>
      <c r="I61" s="4">
        <f t="shared" ref="I61" si="39">H61+F61</f>
        <v>43056.388888888891</v>
      </c>
      <c r="J61" s="4">
        <f t="shared" ref="J61" si="40">H61+G61</f>
        <v>43056.390972222223</v>
      </c>
      <c r="K61" s="8"/>
      <c r="L61" s="12">
        <f t="shared" si="0"/>
        <v>0</v>
      </c>
    </row>
    <row r="62" spans="1:12" hidden="1" collapsed="1" x14ac:dyDescent="0.25">
      <c r="A62" s="5"/>
      <c r="B62" s="5">
        <v>2017</v>
      </c>
      <c r="C62" s="5" t="s">
        <v>9</v>
      </c>
      <c r="D62" s="5">
        <v>3</v>
      </c>
      <c r="E62" s="2">
        <f>SUM(E63:E66)</f>
        <v>4.8611111111111494E-3</v>
      </c>
      <c r="F62" s="5"/>
      <c r="G62" s="5"/>
      <c r="H62" s="5"/>
      <c r="I62" s="8"/>
      <c r="J62" s="8"/>
      <c r="K62" s="8"/>
      <c r="L62" s="12">
        <f t="shared" si="0"/>
        <v>0</v>
      </c>
    </row>
    <row r="63" spans="1:12" hidden="1" outlineLevel="1" x14ac:dyDescent="0.25">
      <c r="A63" s="5"/>
      <c r="B63" s="5"/>
      <c r="C63" s="5"/>
      <c r="D63" s="5"/>
      <c r="E63" s="2">
        <f>G63-F63</f>
        <v>1.388888888888884E-3</v>
      </c>
      <c r="F63" s="2">
        <v>0.40347222222222223</v>
      </c>
      <c r="G63" s="2">
        <v>0.40486111111111112</v>
      </c>
      <c r="H63" s="3">
        <v>43056</v>
      </c>
      <c r="I63" s="4">
        <f>H63+F62</f>
        <v>43056</v>
      </c>
      <c r="J63" s="4">
        <f>H63+G62</f>
        <v>43056</v>
      </c>
      <c r="K63" s="8"/>
      <c r="L63" s="12">
        <f t="shared" si="0"/>
        <v>0</v>
      </c>
    </row>
    <row r="64" spans="1:12" hidden="1" outlineLevel="1" x14ac:dyDescent="0.25">
      <c r="A64" s="5"/>
      <c r="B64" s="5"/>
      <c r="C64" s="5"/>
      <c r="D64" s="5"/>
      <c r="E64" s="2">
        <f t="shared" ref="E64:E65" si="41">G64-F64</f>
        <v>1.388888888888884E-3</v>
      </c>
      <c r="F64" s="2">
        <f>G63</f>
        <v>0.40486111111111112</v>
      </c>
      <c r="G64" s="2">
        <v>0.40625</v>
      </c>
      <c r="H64" s="3">
        <v>43056</v>
      </c>
      <c r="I64" s="4">
        <f>H64+F63</f>
        <v>43056.40347222222</v>
      </c>
      <c r="J64" s="4">
        <f>H64+G63</f>
        <v>43056.404861111114</v>
      </c>
      <c r="K64" s="8"/>
      <c r="L64" s="12">
        <f t="shared" si="0"/>
        <v>0</v>
      </c>
    </row>
    <row r="65" spans="1:12" hidden="1" outlineLevel="1" x14ac:dyDescent="0.25">
      <c r="A65" s="5"/>
      <c r="B65" s="5"/>
      <c r="C65" s="5"/>
      <c r="D65" s="5"/>
      <c r="E65" s="2">
        <f t="shared" si="41"/>
        <v>2.0833333333333814E-3</v>
      </c>
      <c r="F65" s="2">
        <f>G64</f>
        <v>0.40625</v>
      </c>
      <c r="G65" s="2">
        <v>0.40833333333333338</v>
      </c>
      <c r="H65" s="3">
        <v>43056</v>
      </c>
      <c r="I65" s="4">
        <f>H65+F64</f>
        <v>43056.404861111114</v>
      </c>
      <c r="J65" s="4">
        <f>H65+G64</f>
        <v>43056.40625</v>
      </c>
      <c r="K65" s="8"/>
      <c r="L65" s="12">
        <f t="shared" si="0"/>
        <v>0</v>
      </c>
    </row>
    <row r="66" spans="1:12" hidden="1" outlineLevel="1" x14ac:dyDescent="0.25">
      <c r="A66" s="5"/>
      <c r="B66" s="5"/>
      <c r="C66" s="5"/>
      <c r="D66" s="5"/>
      <c r="E66" s="2">
        <f>G66-F66</f>
        <v>0</v>
      </c>
      <c r="F66" s="2">
        <f>G65</f>
        <v>0.40833333333333338</v>
      </c>
      <c r="G66" s="2">
        <f>G65</f>
        <v>0.40833333333333338</v>
      </c>
      <c r="H66" s="3">
        <v>43056</v>
      </c>
      <c r="I66" s="4">
        <f>H66+F65</f>
        <v>43056.40625</v>
      </c>
      <c r="J66" s="4">
        <f>H66+G65</f>
        <v>43056.408333333333</v>
      </c>
      <c r="K66" s="8"/>
      <c r="L66" s="12">
        <f t="shared" ref="L66:L106" si="42">IF(AND(D66&gt;0,K66&gt;0),(I67-K66)*$N$2/$O$2,0)</f>
        <v>0</v>
      </c>
    </row>
    <row r="67" spans="1:12" hidden="1" collapsed="1" x14ac:dyDescent="0.25">
      <c r="A67" s="5">
        <v>1633</v>
      </c>
      <c r="B67" s="5">
        <v>2017</v>
      </c>
      <c r="C67" s="5" t="s">
        <v>9</v>
      </c>
      <c r="D67" s="5">
        <v>3</v>
      </c>
      <c r="E67" s="2">
        <f>SUM(E68:E71)</f>
        <v>2.7777777777777679E-3</v>
      </c>
      <c r="F67" s="5"/>
      <c r="G67" s="5"/>
      <c r="H67" s="5"/>
      <c r="I67" s="8"/>
      <c r="J67" s="8"/>
      <c r="K67" s="8"/>
      <c r="L67" s="12">
        <f t="shared" si="42"/>
        <v>0</v>
      </c>
    </row>
    <row r="68" spans="1:12" hidden="1" outlineLevel="1" x14ac:dyDescent="0.25">
      <c r="A68" s="5"/>
      <c r="B68" s="5"/>
      <c r="C68" s="5"/>
      <c r="D68" s="5"/>
      <c r="E68" s="2">
        <f t="shared" ref="E68:E71" si="43">G68-F68</f>
        <v>6.9444444444444198E-4</v>
      </c>
      <c r="F68" s="2">
        <v>0.39166666666666666</v>
      </c>
      <c r="G68" s="2">
        <v>0.3923611111111111</v>
      </c>
      <c r="H68" s="3">
        <v>43056</v>
      </c>
      <c r="I68" s="4">
        <f t="shared" ref="I68:I71" si="44">H68+F68</f>
        <v>43056.39166666667</v>
      </c>
      <c r="J68" s="4">
        <f t="shared" ref="J68:J71" si="45">H68+G68</f>
        <v>43056.392361111109</v>
      </c>
      <c r="K68" s="8"/>
      <c r="L68" s="12">
        <f t="shared" si="42"/>
        <v>0</v>
      </c>
    </row>
    <row r="69" spans="1:12" hidden="1" outlineLevel="1" x14ac:dyDescent="0.25">
      <c r="A69" s="5"/>
      <c r="B69" s="5"/>
      <c r="C69" s="5"/>
      <c r="D69" s="5"/>
      <c r="E69" s="2">
        <f t="shared" si="43"/>
        <v>6.9444444444444198E-4</v>
      </c>
      <c r="F69" s="2">
        <v>0.3923611111111111</v>
      </c>
      <c r="G69" s="2">
        <v>0.39305555555555555</v>
      </c>
      <c r="H69" s="3">
        <v>43056</v>
      </c>
      <c r="I69" s="4">
        <f t="shared" si="44"/>
        <v>43056.392361111109</v>
      </c>
      <c r="J69" s="4">
        <f t="shared" si="45"/>
        <v>43056.393055555556</v>
      </c>
      <c r="K69" s="8"/>
      <c r="L69" s="12">
        <f t="shared" si="42"/>
        <v>0</v>
      </c>
    </row>
    <row r="70" spans="1:12" hidden="1" outlineLevel="1" x14ac:dyDescent="0.25">
      <c r="A70" s="5"/>
      <c r="B70" s="5"/>
      <c r="C70" s="5"/>
      <c r="D70" s="5"/>
      <c r="E70" s="2">
        <f t="shared" si="43"/>
        <v>1.388888888888884E-3</v>
      </c>
      <c r="F70" s="2">
        <f>G69</f>
        <v>0.39305555555555555</v>
      </c>
      <c r="G70" s="2">
        <v>0.39444444444444443</v>
      </c>
      <c r="H70" s="3">
        <v>43056</v>
      </c>
      <c r="I70" s="4">
        <f t="shared" si="44"/>
        <v>43056.393055555556</v>
      </c>
      <c r="J70" s="4">
        <f t="shared" si="45"/>
        <v>43056.394444444442</v>
      </c>
      <c r="K70" s="8"/>
      <c r="L70" s="12">
        <f t="shared" si="42"/>
        <v>0</v>
      </c>
    </row>
    <row r="71" spans="1:12" hidden="1" outlineLevel="1" x14ac:dyDescent="0.25">
      <c r="A71" s="5"/>
      <c r="B71" s="5"/>
      <c r="C71" s="5"/>
      <c r="D71" s="5"/>
      <c r="E71" s="2">
        <f t="shared" si="43"/>
        <v>0</v>
      </c>
      <c r="F71" s="2">
        <f>G70</f>
        <v>0.39444444444444443</v>
      </c>
      <c r="G71" s="2">
        <f>F71</f>
        <v>0.39444444444444443</v>
      </c>
      <c r="H71" s="3">
        <v>43056</v>
      </c>
      <c r="I71" s="4">
        <f t="shared" si="44"/>
        <v>43056.394444444442</v>
      </c>
      <c r="J71" s="4">
        <f t="shared" si="45"/>
        <v>43056.394444444442</v>
      </c>
      <c r="K71" s="8"/>
      <c r="L71" s="12">
        <f t="shared" si="42"/>
        <v>0</v>
      </c>
    </row>
    <row r="72" spans="1:12" hidden="1" collapsed="1" x14ac:dyDescent="0.25">
      <c r="A72" s="5">
        <v>1634</v>
      </c>
      <c r="B72" s="5">
        <v>2017</v>
      </c>
      <c r="C72" s="5" t="s">
        <v>9</v>
      </c>
      <c r="D72" s="5">
        <v>3</v>
      </c>
      <c r="E72" s="2">
        <f>SUM(E73:E76)</f>
        <v>5.5555555555555358E-3</v>
      </c>
      <c r="F72" s="5"/>
      <c r="G72" s="5"/>
      <c r="H72" s="5"/>
      <c r="I72" s="8"/>
      <c r="J72" s="8"/>
      <c r="K72" s="8"/>
      <c r="L72" s="12">
        <f t="shared" si="42"/>
        <v>0</v>
      </c>
    </row>
    <row r="73" spans="1:12" hidden="1" outlineLevel="1" x14ac:dyDescent="0.25">
      <c r="A73" s="5"/>
      <c r="B73" s="5"/>
      <c r="C73" s="5"/>
      <c r="D73" s="5"/>
      <c r="E73" s="2">
        <f t="shared" ref="E73:E76" si="46">G73-F73</f>
        <v>3.4722222222222654E-3</v>
      </c>
      <c r="F73" s="2">
        <v>0.39305555555555555</v>
      </c>
      <c r="G73" s="2">
        <v>0.39652777777777781</v>
      </c>
      <c r="H73" s="3">
        <v>43056</v>
      </c>
      <c r="I73" s="4">
        <f t="shared" ref="I73:I76" si="47">H73+F73</f>
        <v>43056.393055555556</v>
      </c>
      <c r="J73" s="4">
        <f t="shared" ref="J73:J76" si="48">H73+G73</f>
        <v>43056.396527777775</v>
      </c>
      <c r="K73" s="8"/>
      <c r="L73" s="12">
        <f t="shared" si="42"/>
        <v>0</v>
      </c>
    </row>
    <row r="74" spans="1:12" hidden="1" outlineLevel="1" x14ac:dyDescent="0.25">
      <c r="A74" s="5"/>
      <c r="B74" s="5"/>
      <c r="C74" s="5"/>
      <c r="D74" s="5"/>
      <c r="E74" s="2">
        <f t="shared" si="46"/>
        <v>0</v>
      </c>
      <c r="F74" s="2">
        <f>G73</f>
        <v>0.39652777777777781</v>
      </c>
      <c r="G74" s="2">
        <f>F74</f>
        <v>0.39652777777777781</v>
      </c>
      <c r="H74" s="3">
        <v>43056</v>
      </c>
      <c r="I74" s="4">
        <f t="shared" si="47"/>
        <v>43056.396527777775</v>
      </c>
      <c r="J74" s="4">
        <f t="shared" si="48"/>
        <v>43056.396527777775</v>
      </c>
      <c r="K74" s="8"/>
      <c r="L74" s="12">
        <f t="shared" si="42"/>
        <v>0</v>
      </c>
    </row>
    <row r="75" spans="1:12" hidden="1" outlineLevel="1" x14ac:dyDescent="0.25">
      <c r="A75" s="5"/>
      <c r="B75" s="5"/>
      <c r="C75" s="5"/>
      <c r="D75" s="5"/>
      <c r="E75" s="2">
        <f t="shared" si="46"/>
        <v>2.0833333333332704E-3</v>
      </c>
      <c r="F75" s="2">
        <f>F74</f>
        <v>0.39652777777777781</v>
      </c>
      <c r="G75" s="2">
        <v>0.39861111111111108</v>
      </c>
      <c r="H75" s="3">
        <v>43056</v>
      </c>
      <c r="I75" s="4">
        <f t="shared" si="47"/>
        <v>43056.396527777775</v>
      </c>
      <c r="J75" s="4">
        <f t="shared" si="48"/>
        <v>43056.398611111108</v>
      </c>
      <c r="K75" s="8"/>
      <c r="L75" s="12">
        <f t="shared" si="42"/>
        <v>0</v>
      </c>
    </row>
    <row r="76" spans="1:12" hidden="1" outlineLevel="1" x14ac:dyDescent="0.25">
      <c r="A76" s="5"/>
      <c r="B76" s="5"/>
      <c r="C76" s="5"/>
      <c r="D76" s="5"/>
      <c r="E76" s="2">
        <f t="shared" si="46"/>
        <v>0</v>
      </c>
      <c r="F76" s="2">
        <f>G75</f>
        <v>0.39861111111111108</v>
      </c>
      <c r="G76" s="2">
        <f>G75</f>
        <v>0.39861111111111108</v>
      </c>
      <c r="H76" s="3">
        <v>43056</v>
      </c>
      <c r="I76" s="4">
        <f t="shared" si="47"/>
        <v>43056.398611111108</v>
      </c>
      <c r="J76" s="4">
        <f t="shared" si="48"/>
        <v>43056.398611111108</v>
      </c>
      <c r="K76" s="8"/>
      <c r="L76" s="12">
        <f t="shared" si="42"/>
        <v>0</v>
      </c>
    </row>
    <row r="77" spans="1:12" hidden="1" collapsed="1" x14ac:dyDescent="0.25">
      <c r="A77" s="5">
        <v>1636</v>
      </c>
      <c r="B77" s="5">
        <v>2017</v>
      </c>
      <c r="C77" s="5" t="s">
        <v>9</v>
      </c>
      <c r="D77" s="5">
        <v>3</v>
      </c>
      <c r="E77" s="2">
        <f>SUM(E78:E81)</f>
        <v>3.4722222222221544E-3</v>
      </c>
      <c r="F77" s="5"/>
      <c r="G77" s="5"/>
      <c r="H77" s="5"/>
      <c r="I77" s="8"/>
      <c r="J77" s="8"/>
      <c r="K77" s="8"/>
      <c r="L77" s="12">
        <f t="shared" si="42"/>
        <v>0</v>
      </c>
    </row>
    <row r="78" spans="1:12" hidden="1" outlineLevel="1" x14ac:dyDescent="0.25">
      <c r="A78" s="5"/>
      <c r="B78" s="5"/>
      <c r="C78" s="5"/>
      <c r="D78" s="5"/>
      <c r="E78" s="2">
        <f t="shared" ref="E78:E81" si="49">G78-F78</f>
        <v>6.9444444444438647E-4</v>
      </c>
      <c r="F78" s="2">
        <v>0.39930555555555558</v>
      </c>
      <c r="G78" s="2">
        <v>0.39999999999999997</v>
      </c>
      <c r="H78" s="3">
        <v>43056</v>
      </c>
      <c r="I78" s="4">
        <f t="shared" ref="I78:I81" si="50">H78+F78</f>
        <v>43056.399305555555</v>
      </c>
      <c r="J78" s="4">
        <f t="shared" ref="J78:J81" si="51">H78+G78</f>
        <v>43056.4</v>
      </c>
      <c r="K78" s="8"/>
      <c r="L78" s="12">
        <f t="shared" si="42"/>
        <v>0</v>
      </c>
    </row>
    <row r="79" spans="1:12" hidden="1" outlineLevel="1" x14ac:dyDescent="0.25">
      <c r="A79" s="5"/>
      <c r="B79" s="5"/>
      <c r="C79" s="5"/>
      <c r="D79" s="5"/>
      <c r="E79" s="2">
        <f t="shared" si="49"/>
        <v>2.0833333333333814E-3</v>
      </c>
      <c r="F79" s="2">
        <f>G78</f>
        <v>0.39999999999999997</v>
      </c>
      <c r="G79" s="2">
        <v>0.40208333333333335</v>
      </c>
      <c r="H79" s="3">
        <v>43056</v>
      </c>
      <c r="I79" s="4">
        <f t="shared" si="50"/>
        <v>43056.4</v>
      </c>
      <c r="J79" s="4">
        <f t="shared" si="51"/>
        <v>43056.402083333334</v>
      </c>
      <c r="K79" s="8"/>
      <c r="L79" s="12">
        <f t="shared" si="42"/>
        <v>0</v>
      </c>
    </row>
    <row r="80" spans="1:12" hidden="1" outlineLevel="1" x14ac:dyDescent="0.25">
      <c r="A80" s="5"/>
      <c r="B80" s="5"/>
      <c r="C80" s="5"/>
      <c r="D80" s="5"/>
      <c r="E80" s="2">
        <f t="shared" si="49"/>
        <v>6.9444444444438647E-4</v>
      </c>
      <c r="F80" s="2">
        <f>G79</f>
        <v>0.40208333333333335</v>
      </c>
      <c r="G80" s="2">
        <v>0.40277777777777773</v>
      </c>
      <c r="H80" s="3">
        <v>43056</v>
      </c>
      <c r="I80" s="4">
        <f t="shared" si="50"/>
        <v>43056.402083333334</v>
      </c>
      <c r="J80" s="4">
        <f t="shared" si="51"/>
        <v>43056.402777777781</v>
      </c>
      <c r="K80" s="8"/>
      <c r="L80" s="12">
        <f t="shared" si="42"/>
        <v>0</v>
      </c>
    </row>
    <row r="81" spans="1:12" hidden="1" outlineLevel="1" x14ac:dyDescent="0.25">
      <c r="A81" s="5"/>
      <c r="B81" s="5"/>
      <c r="C81" s="5"/>
      <c r="D81" s="5"/>
      <c r="E81" s="2">
        <f t="shared" si="49"/>
        <v>0</v>
      </c>
      <c r="F81" s="2">
        <f>G80</f>
        <v>0.40277777777777773</v>
      </c>
      <c r="G81" s="2">
        <f>G80</f>
        <v>0.40277777777777773</v>
      </c>
      <c r="H81" s="3">
        <v>43056</v>
      </c>
      <c r="I81" s="4">
        <f t="shared" si="50"/>
        <v>43056.402777777781</v>
      </c>
      <c r="J81" s="4">
        <f t="shared" si="51"/>
        <v>43056.402777777781</v>
      </c>
      <c r="K81" s="8"/>
      <c r="L81" s="12">
        <f t="shared" si="42"/>
        <v>0</v>
      </c>
    </row>
    <row r="82" spans="1:12" hidden="1" collapsed="1" x14ac:dyDescent="0.25">
      <c r="A82" s="5">
        <v>1639</v>
      </c>
      <c r="B82" s="5">
        <v>2017</v>
      </c>
      <c r="C82" s="5" t="s">
        <v>9</v>
      </c>
      <c r="D82" s="5">
        <v>3</v>
      </c>
      <c r="E82" s="2">
        <f>SUM(E83:E86)</f>
        <v>2.7777777777777679E-3</v>
      </c>
      <c r="F82" s="5"/>
      <c r="G82" s="5"/>
      <c r="H82" s="5"/>
      <c r="I82" s="8"/>
      <c r="J82" s="8"/>
      <c r="K82" s="8"/>
      <c r="L82" s="12">
        <f t="shared" si="42"/>
        <v>0</v>
      </c>
    </row>
    <row r="83" spans="1:12" hidden="1" outlineLevel="1" x14ac:dyDescent="0.25">
      <c r="A83" s="5"/>
      <c r="B83" s="5"/>
      <c r="C83" s="5"/>
      <c r="D83" s="5"/>
      <c r="E83" s="2">
        <f t="shared" ref="E83:E86" si="52">G83-F83</f>
        <v>6.9444444444449749E-4</v>
      </c>
      <c r="F83" s="2">
        <v>0.39999999999999997</v>
      </c>
      <c r="G83" s="2">
        <v>0.40069444444444446</v>
      </c>
      <c r="H83" s="3">
        <v>43056</v>
      </c>
      <c r="I83" s="4">
        <f t="shared" ref="I83:I86" si="53">H83+F83</f>
        <v>43056.4</v>
      </c>
      <c r="J83" s="4">
        <f t="shared" ref="J83:J86" si="54">H83+G83</f>
        <v>43056.400694444441</v>
      </c>
      <c r="K83" s="8"/>
      <c r="L83" s="12">
        <f t="shared" si="42"/>
        <v>0</v>
      </c>
    </row>
    <row r="84" spans="1:12" hidden="1" outlineLevel="1" x14ac:dyDescent="0.25">
      <c r="A84" s="5"/>
      <c r="B84" s="5"/>
      <c r="C84" s="5"/>
      <c r="D84" s="5"/>
      <c r="E84" s="2">
        <f t="shared" si="52"/>
        <v>1.388888888888884E-3</v>
      </c>
      <c r="F84" s="2">
        <f>G83</f>
        <v>0.40069444444444446</v>
      </c>
      <c r="G84" s="2">
        <v>0.40208333333333335</v>
      </c>
      <c r="H84" s="3">
        <v>43056</v>
      </c>
      <c r="I84" s="4">
        <f t="shared" si="53"/>
        <v>43056.400694444441</v>
      </c>
      <c r="J84" s="4">
        <f t="shared" si="54"/>
        <v>43056.402083333334</v>
      </c>
      <c r="K84" s="8"/>
      <c r="L84" s="12">
        <f t="shared" si="42"/>
        <v>0</v>
      </c>
    </row>
    <row r="85" spans="1:12" hidden="1" outlineLevel="1" x14ac:dyDescent="0.25">
      <c r="A85" s="5"/>
      <c r="B85" s="5"/>
      <c r="C85" s="5"/>
      <c r="D85" s="5"/>
      <c r="E85" s="2">
        <f t="shared" si="52"/>
        <v>6.9444444444438647E-4</v>
      </c>
      <c r="F85" s="2">
        <f>G84</f>
        <v>0.40208333333333335</v>
      </c>
      <c r="G85" s="2">
        <v>0.40277777777777773</v>
      </c>
      <c r="H85" s="3">
        <v>43056</v>
      </c>
      <c r="I85" s="4">
        <f t="shared" si="53"/>
        <v>43056.402083333334</v>
      </c>
      <c r="J85" s="4">
        <f t="shared" si="54"/>
        <v>43056.402777777781</v>
      </c>
      <c r="K85" s="8"/>
      <c r="L85" s="12">
        <f t="shared" si="42"/>
        <v>0</v>
      </c>
    </row>
    <row r="86" spans="1:12" hidden="1" outlineLevel="1" x14ac:dyDescent="0.25">
      <c r="A86" s="5"/>
      <c r="B86" s="5"/>
      <c r="C86" s="5"/>
      <c r="D86" s="5"/>
      <c r="E86" s="2">
        <f t="shared" si="52"/>
        <v>0</v>
      </c>
      <c r="F86" s="2">
        <f>G85</f>
        <v>0.40277777777777773</v>
      </c>
      <c r="G86" s="2">
        <f>G85</f>
        <v>0.40277777777777773</v>
      </c>
      <c r="H86" s="3">
        <v>43056</v>
      </c>
      <c r="I86" s="4">
        <f t="shared" si="53"/>
        <v>43056.402777777781</v>
      </c>
      <c r="J86" s="4">
        <f t="shared" si="54"/>
        <v>43056.402777777781</v>
      </c>
      <c r="K86" s="8"/>
      <c r="L86" s="12">
        <f t="shared" si="42"/>
        <v>0</v>
      </c>
    </row>
    <row r="87" spans="1:12" hidden="1" collapsed="1" x14ac:dyDescent="0.25">
      <c r="A87" s="5"/>
      <c r="B87" s="5">
        <v>2017</v>
      </c>
      <c r="C87" s="5" t="s">
        <v>9</v>
      </c>
      <c r="D87" s="5">
        <v>2</v>
      </c>
      <c r="E87" s="2">
        <f>SUM(E88:E91)</f>
        <v>3.4722222222220989E-3</v>
      </c>
      <c r="F87" s="5"/>
      <c r="G87" s="5"/>
      <c r="H87" s="5"/>
      <c r="I87" s="8"/>
      <c r="J87" s="8"/>
      <c r="K87" s="8"/>
      <c r="L87" s="12">
        <f t="shared" si="42"/>
        <v>0</v>
      </c>
    </row>
    <row r="88" spans="1:12" hidden="1" outlineLevel="1" x14ac:dyDescent="0.25">
      <c r="A88" s="5"/>
      <c r="B88" s="5"/>
      <c r="C88" s="5"/>
      <c r="D88" s="5"/>
      <c r="E88" s="2">
        <f t="shared" ref="E88:E91" si="55">G88-F88</f>
        <v>1.3888888888887729E-3</v>
      </c>
      <c r="F88" s="2">
        <v>0.67152777777777783</v>
      </c>
      <c r="G88" s="2">
        <v>0.67291666666666661</v>
      </c>
      <c r="H88" s="3">
        <v>43055</v>
      </c>
      <c r="I88" s="4">
        <f t="shared" ref="I88:I91" si="56">H88+F88</f>
        <v>43055.671527777777</v>
      </c>
      <c r="J88" s="4">
        <f t="shared" ref="J88:J91" si="57">H88+G88</f>
        <v>43055.67291666667</v>
      </c>
      <c r="K88" s="8"/>
      <c r="L88" s="12">
        <f t="shared" si="42"/>
        <v>0</v>
      </c>
    </row>
    <row r="89" spans="1:12" hidden="1" outlineLevel="1" x14ac:dyDescent="0.25">
      <c r="A89" s="5"/>
      <c r="B89" s="5"/>
      <c r="C89" s="5"/>
      <c r="D89" s="5"/>
      <c r="E89" s="2">
        <f t="shared" si="55"/>
        <v>2.0833333333333259E-3</v>
      </c>
      <c r="F89" s="2">
        <f>G88</f>
        <v>0.67291666666666661</v>
      </c>
      <c r="G89" s="2">
        <v>0.67499999999999993</v>
      </c>
      <c r="H89" s="3">
        <v>43055</v>
      </c>
      <c r="I89" s="4">
        <f t="shared" si="56"/>
        <v>43055.67291666667</v>
      </c>
      <c r="J89" s="4">
        <f t="shared" si="57"/>
        <v>43055.675000000003</v>
      </c>
      <c r="K89" s="8"/>
      <c r="L89" s="12">
        <f t="shared" si="42"/>
        <v>0</v>
      </c>
    </row>
    <row r="90" spans="1:12" hidden="1" outlineLevel="1" x14ac:dyDescent="0.25">
      <c r="A90" s="5"/>
      <c r="B90" s="5"/>
      <c r="C90" s="5"/>
      <c r="D90" s="5"/>
      <c r="E90" s="2">
        <f t="shared" si="55"/>
        <v>0</v>
      </c>
      <c r="F90" s="2">
        <f>G89</f>
        <v>0.67499999999999993</v>
      </c>
      <c r="G90" s="2">
        <f>G89</f>
        <v>0.67499999999999993</v>
      </c>
      <c r="H90" s="3">
        <v>43055</v>
      </c>
      <c r="I90" s="4">
        <f t="shared" si="56"/>
        <v>43055.675000000003</v>
      </c>
      <c r="J90" s="4">
        <f t="shared" si="57"/>
        <v>43055.675000000003</v>
      </c>
      <c r="K90" s="8"/>
      <c r="L90" s="12">
        <f t="shared" si="42"/>
        <v>0</v>
      </c>
    </row>
    <row r="91" spans="1:12" hidden="1" outlineLevel="1" x14ac:dyDescent="0.25">
      <c r="A91" s="5"/>
      <c r="B91" s="5"/>
      <c r="C91" s="5"/>
      <c r="D91" s="5"/>
      <c r="E91" s="2">
        <f t="shared" si="55"/>
        <v>0</v>
      </c>
      <c r="F91" s="2">
        <f>G90</f>
        <v>0.67499999999999993</v>
      </c>
      <c r="G91" s="2">
        <f>G90</f>
        <v>0.67499999999999993</v>
      </c>
      <c r="H91" s="3">
        <v>43055</v>
      </c>
      <c r="I91" s="4">
        <f t="shared" si="56"/>
        <v>43055.675000000003</v>
      </c>
      <c r="J91" s="4">
        <f t="shared" si="57"/>
        <v>43055.675000000003</v>
      </c>
      <c r="K91" s="8"/>
      <c r="L91" s="12">
        <f t="shared" si="42"/>
        <v>0</v>
      </c>
    </row>
    <row r="92" spans="1:12" hidden="1" collapsed="1" x14ac:dyDescent="0.25">
      <c r="A92" s="5">
        <v>1669</v>
      </c>
      <c r="B92" s="5">
        <v>2017</v>
      </c>
      <c r="C92" s="5" t="s">
        <v>9</v>
      </c>
      <c r="D92" s="5">
        <v>2</v>
      </c>
      <c r="E92" s="2">
        <f>SUM(E93:E96)</f>
        <v>1.1111111111111072E-2</v>
      </c>
      <c r="F92" s="5"/>
      <c r="G92" s="5"/>
      <c r="H92" s="5"/>
      <c r="I92" s="8"/>
      <c r="J92" s="8"/>
      <c r="K92" s="8"/>
      <c r="L92" s="12">
        <f t="shared" si="42"/>
        <v>0</v>
      </c>
    </row>
    <row r="93" spans="1:12" hidden="1" outlineLevel="1" x14ac:dyDescent="0.25">
      <c r="A93" s="5"/>
      <c r="B93" s="5"/>
      <c r="C93" s="5"/>
      <c r="D93" s="5"/>
      <c r="E93" s="2">
        <f t="shared" ref="E93:E96" si="58">G93-F93</f>
        <v>7.6388888888889728E-3</v>
      </c>
      <c r="F93" s="2">
        <v>0.63263888888888886</v>
      </c>
      <c r="G93" s="2">
        <v>0.64027777777777783</v>
      </c>
      <c r="H93" s="3">
        <v>43055</v>
      </c>
      <c r="I93" s="4">
        <f t="shared" ref="I93:I96" si="59">H93+F93</f>
        <v>43055.632638888892</v>
      </c>
      <c r="J93" s="4">
        <f t="shared" ref="J93:J96" si="60">H93+G93</f>
        <v>43055.640277777777</v>
      </c>
      <c r="K93" s="8"/>
      <c r="L93" s="12">
        <f t="shared" si="42"/>
        <v>0</v>
      </c>
    </row>
    <row r="94" spans="1:12" hidden="1" outlineLevel="1" x14ac:dyDescent="0.25">
      <c r="A94" s="5"/>
      <c r="B94" s="5"/>
      <c r="C94" s="5"/>
      <c r="D94" s="5"/>
      <c r="E94" s="2">
        <f t="shared" si="58"/>
        <v>3.4722222222220989E-3</v>
      </c>
      <c r="F94" s="2">
        <v>0.64027777777777783</v>
      </c>
      <c r="G94" s="2">
        <v>0.64374999999999993</v>
      </c>
      <c r="H94" s="3">
        <v>43055</v>
      </c>
      <c r="I94" s="4">
        <f t="shared" si="59"/>
        <v>43055.640277777777</v>
      </c>
      <c r="J94" s="4">
        <f t="shared" si="60"/>
        <v>43055.643750000003</v>
      </c>
      <c r="K94" s="8"/>
      <c r="L94" s="12">
        <f t="shared" si="42"/>
        <v>0</v>
      </c>
    </row>
    <row r="95" spans="1:12" hidden="1" outlineLevel="1" x14ac:dyDescent="0.25">
      <c r="A95" s="5"/>
      <c r="B95" s="5"/>
      <c r="C95" s="5"/>
      <c r="D95" s="5"/>
      <c r="E95" s="2">
        <f t="shared" si="58"/>
        <v>0</v>
      </c>
      <c r="F95" s="2">
        <v>0.64374999999999993</v>
      </c>
      <c r="G95" s="2">
        <f>G94</f>
        <v>0.64374999999999993</v>
      </c>
      <c r="H95" s="3">
        <v>43055</v>
      </c>
      <c r="I95" s="4">
        <f t="shared" si="59"/>
        <v>43055.643750000003</v>
      </c>
      <c r="J95" s="4">
        <f t="shared" si="60"/>
        <v>43055.643750000003</v>
      </c>
      <c r="K95" s="8"/>
      <c r="L95" s="12">
        <f t="shared" si="42"/>
        <v>0</v>
      </c>
    </row>
    <row r="96" spans="1:12" hidden="1" outlineLevel="1" x14ac:dyDescent="0.25">
      <c r="A96" s="5"/>
      <c r="B96" s="5"/>
      <c r="C96" s="5"/>
      <c r="D96" s="5"/>
      <c r="E96" s="2">
        <f t="shared" si="58"/>
        <v>0</v>
      </c>
      <c r="F96" s="2">
        <f>F95</f>
        <v>0.64374999999999993</v>
      </c>
      <c r="G96" s="2">
        <f>G95</f>
        <v>0.64374999999999993</v>
      </c>
      <c r="H96" s="3">
        <v>43055</v>
      </c>
      <c r="I96" s="4">
        <f t="shared" si="59"/>
        <v>43055.643750000003</v>
      </c>
      <c r="J96" s="4">
        <f t="shared" si="60"/>
        <v>43055.643750000003</v>
      </c>
      <c r="K96" s="8"/>
      <c r="L96" s="12">
        <f t="shared" si="42"/>
        <v>0</v>
      </c>
    </row>
    <row r="97" spans="1:13" hidden="1" collapsed="1" x14ac:dyDescent="0.25">
      <c r="A97" s="5">
        <v>1670</v>
      </c>
      <c r="B97" s="5">
        <v>2017</v>
      </c>
      <c r="C97" s="5" t="s">
        <v>9</v>
      </c>
      <c r="D97" s="5">
        <v>2</v>
      </c>
      <c r="E97" s="2">
        <f>SUM(E98:E101)</f>
        <v>8.3333333333334147E-3</v>
      </c>
      <c r="F97" s="5"/>
      <c r="G97" s="5"/>
      <c r="H97" s="5"/>
      <c r="I97" s="8"/>
      <c r="J97" s="8"/>
      <c r="K97" s="8"/>
      <c r="L97" s="12">
        <f t="shared" si="42"/>
        <v>0</v>
      </c>
    </row>
    <row r="98" spans="1:13" hidden="1" outlineLevel="1" x14ac:dyDescent="0.25">
      <c r="A98" s="5"/>
      <c r="B98" s="5"/>
      <c r="C98" s="5"/>
      <c r="D98" s="5"/>
      <c r="E98" s="2">
        <f t="shared" ref="E98:E101" si="61">G98-F98</f>
        <v>6.9444444444445308E-3</v>
      </c>
      <c r="F98" s="2">
        <v>0.64513888888888882</v>
      </c>
      <c r="G98" s="2">
        <v>0.65208333333333335</v>
      </c>
      <c r="H98" s="3">
        <v>43055</v>
      </c>
      <c r="I98" s="4">
        <f t="shared" ref="I98:I101" si="62">H98+F98</f>
        <v>43055.645138888889</v>
      </c>
      <c r="J98" s="4">
        <f t="shared" ref="J98:J101" si="63">H98+G98</f>
        <v>43055.652083333334</v>
      </c>
      <c r="K98" s="8"/>
      <c r="L98" s="12">
        <f t="shared" si="42"/>
        <v>0</v>
      </c>
    </row>
    <row r="99" spans="1:13" hidden="1" outlineLevel="1" x14ac:dyDescent="0.25">
      <c r="A99" s="5"/>
      <c r="B99" s="5"/>
      <c r="C99" s="5"/>
      <c r="D99" s="5"/>
      <c r="E99" s="2">
        <f t="shared" si="61"/>
        <v>1.388888888888884E-3</v>
      </c>
      <c r="F99" s="2">
        <f>G98</f>
        <v>0.65208333333333335</v>
      </c>
      <c r="G99" s="2">
        <v>0.65347222222222223</v>
      </c>
      <c r="H99" s="3">
        <v>43055</v>
      </c>
      <c r="I99" s="4">
        <f t="shared" si="62"/>
        <v>43055.652083333334</v>
      </c>
      <c r="J99" s="4">
        <f t="shared" si="63"/>
        <v>43055.65347222222</v>
      </c>
      <c r="K99" s="8"/>
      <c r="L99" s="12">
        <f t="shared" si="42"/>
        <v>0</v>
      </c>
    </row>
    <row r="100" spans="1:13" hidden="1" outlineLevel="1" x14ac:dyDescent="0.25">
      <c r="A100" s="5"/>
      <c r="B100" s="5"/>
      <c r="C100" s="5"/>
      <c r="D100" s="5"/>
      <c r="E100" s="2">
        <f t="shared" si="61"/>
        <v>0</v>
      </c>
      <c r="F100" s="2">
        <f>G99</f>
        <v>0.65347222222222223</v>
      </c>
      <c r="G100" s="2">
        <f>G99</f>
        <v>0.65347222222222223</v>
      </c>
      <c r="H100" s="3">
        <v>43055</v>
      </c>
      <c r="I100" s="4">
        <f t="shared" si="62"/>
        <v>43055.65347222222</v>
      </c>
      <c r="J100" s="4">
        <f t="shared" si="63"/>
        <v>43055.65347222222</v>
      </c>
      <c r="K100" s="8"/>
      <c r="L100" s="12">
        <f t="shared" si="42"/>
        <v>0</v>
      </c>
    </row>
    <row r="101" spans="1:13" hidden="1" outlineLevel="1" x14ac:dyDescent="0.25">
      <c r="A101" s="5"/>
      <c r="B101" s="5"/>
      <c r="C101" s="5"/>
      <c r="D101" s="5"/>
      <c r="E101" s="2">
        <f t="shared" si="61"/>
        <v>0</v>
      </c>
      <c r="F101" s="2">
        <f>G100</f>
        <v>0.65347222222222223</v>
      </c>
      <c r="G101" s="2">
        <f>G100</f>
        <v>0.65347222222222223</v>
      </c>
      <c r="H101" s="3">
        <v>43055</v>
      </c>
      <c r="I101" s="4">
        <f t="shared" si="62"/>
        <v>43055.65347222222</v>
      </c>
      <c r="J101" s="4">
        <f t="shared" si="63"/>
        <v>43055.65347222222</v>
      </c>
      <c r="K101" s="8"/>
      <c r="L101" s="12">
        <f t="shared" si="42"/>
        <v>0</v>
      </c>
    </row>
    <row r="102" spans="1:13" hidden="1" collapsed="1" x14ac:dyDescent="0.25">
      <c r="A102" s="5">
        <v>1671</v>
      </c>
      <c r="B102" s="5">
        <v>2017</v>
      </c>
      <c r="C102" s="5" t="s">
        <v>9</v>
      </c>
      <c r="D102" s="5">
        <v>2</v>
      </c>
      <c r="E102" s="2">
        <f>SUM(E103:E106)</f>
        <v>4.1666666666666519E-3</v>
      </c>
      <c r="F102" s="5"/>
      <c r="G102" s="5"/>
      <c r="H102" s="5"/>
      <c r="I102" s="8"/>
      <c r="J102" s="8"/>
      <c r="K102" s="8"/>
      <c r="L102" s="12">
        <f t="shared" si="42"/>
        <v>0</v>
      </c>
    </row>
    <row r="103" spans="1:13" hidden="1" outlineLevel="1" x14ac:dyDescent="0.25">
      <c r="A103" s="5"/>
      <c r="B103" s="5"/>
      <c r="C103" s="5"/>
      <c r="D103" s="5"/>
      <c r="E103" s="2">
        <f t="shared" ref="E103:E106" si="64">G103-F103</f>
        <v>3.4722222222223209E-3</v>
      </c>
      <c r="F103" s="2">
        <v>0.66527777777777775</v>
      </c>
      <c r="G103" s="2">
        <v>0.66875000000000007</v>
      </c>
      <c r="H103" s="3">
        <v>43055</v>
      </c>
      <c r="I103" s="4">
        <f t="shared" ref="I103:I106" si="65">H103+F103</f>
        <v>43055.665277777778</v>
      </c>
      <c r="J103" s="4">
        <f t="shared" ref="J103:J106" si="66">H103+G103</f>
        <v>43055.668749999997</v>
      </c>
      <c r="K103" s="8"/>
      <c r="L103" s="12">
        <f t="shared" si="42"/>
        <v>0</v>
      </c>
    </row>
    <row r="104" spans="1:13" hidden="1" outlineLevel="1" x14ac:dyDescent="0.25">
      <c r="A104" s="5"/>
      <c r="B104" s="5"/>
      <c r="C104" s="5"/>
      <c r="D104" s="5"/>
      <c r="E104" s="2">
        <f t="shared" si="64"/>
        <v>6.9444444444433095E-4</v>
      </c>
      <c r="F104" s="2">
        <f>G103</f>
        <v>0.66875000000000007</v>
      </c>
      <c r="G104" s="2">
        <v>0.6694444444444444</v>
      </c>
      <c r="H104" s="3">
        <v>43055</v>
      </c>
      <c r="I104" s="4">
        <f t="shared" si="65"/>
        <v>43055.668749999997</v>
      </c>
      <c r="J104" s="4">
        <f t="shared" si="66"/>
        <v>43055.669444444444</v>
      </c>
      <c r="K104" s="8"/>
      <c r="L104" s="12">
        <f t="shared" si="42"/>
        <v>0</v>
      </c>
    </row>
    <row r="105" spans="1:13" hidden="1" outlineLevel="1" x14ac:dyDescent="0.25">
      <c r="A105" s="5"/>
      <c r="B105" s="5"/>
      <c r="C105" s="5"/>
      <c r="D105" s="5"/>
      <c r="E105" s="2">
        <f t="shared" si="64"/>
        <v>0</v>
      </c>
      <c r="F105" s="2">
        <f>G104</f>
        <v>0.6694444444444444</v>
      </c>
      <c r="G105" s="2">
        <f>G104</f>
        <v>0.6694444444444444</v>
      </c>
      <c r="H105" s="3">
        <v>43055</v>
      </c>
      <c r="I105" s="4">
        <f t="shared" si="65"/>
        <v>43055.669444444444</v>
      </c>
      <c r="J105" s="4">
        <f t="shared" si="66"/>
        <v>43055.669444444444</v>
      </c>
      <c r="K105" s="8"/>
      <c r="L105" s="12">
        <f t="shared" si="42"/>
        <v>0</v>
      </c>
    </row>
    <row r="106" spans="1:13" hidden="1" outlineLevel="1" x14ac:dyDescent="0.25">
      <c r="A106" s="5"/>
      <c r="B106" s="5"/>
      <c r="C106" s="5"/>
      <c r="D106" s="5"/>
      <c r="E106" s="2">
        <f t="shared" si="64"/>
        <v>0</v>
      </c>
      <c r="F106" s="2">
        <f>G105</f>
        <v>0.6694444444444444</v>
      </c>
      <c r="G106" s="2">
        <f>G105</f>
        <v>0.6694444444444444</v>
      </c>
      <c r="H106" s="3">
        <v>43055</v>
      </c>
      <c r="I106" s="4">
        <f t="shared" si="65"/>
        <v>43055.669444444444</v>
      </c>
      <c r="J106" s="4">
        <f t="shared" si="66"/>
        <v>43055.669444444444</v>
      </c>
      <c r="K106" s="8"/>
      <c r="L106" s="12">
        <f t="shared" si="42"/>
        <v>0</v>
      </c>
    </row>
    <row r="107" spans="1:13" hidden="1" collapsed="1" x14ac:dyDescent="0.25">
      <c r="A107" s="16">
        <v>1371</v>
      </c>
      <c r="B107" s="5">
        <v>2017</v>
      </c>
      <c r="C107" s="5" t="s">
        <v>3</v>
      </c>
      <c r="D107" s="5">
        <v>5</v>
      </c>
      <c r="E107" s="10">
        <f>SUM(E108:E110)</f>
        <v>5.6944444444444464E-2</v>
      </c>
      <c r="F107" s="5"/>
      <c r="G107" s="5"/>
      <c r="H107" s="5"/>
      <c r="I107" s="76">
        <f>((J110-J109)*$N$2/$O$2)-E107</f>
        <v>1.5055555555555555</v>
      </c>
      <c r="J107" s="77"/>
      <c r="K107" s="13">
        <v>43034</v>
      </c>
      <c r="L107" s="12">
        <f>IF(AND(D107&gt;0,K107&gt;0),(I108-K107)*$N$2/$O$2,0)</f>
        <v>7.0768229166674246</v>
      </c>
      <c r="M107" s="14"/>
    </row>
    <row r="108" spans="1:13" hidden="1" outlineLevel="1" x14ac:dyDescent="0.25">
      <c r="A108" s="5"/>
      <c r="B108" s="5"/>
      <c r="C108" s="5"/>
      <c r="D108" s="5"/>
      <c r="E108" s="10">
        <f>G108-F108</f>
        <v>6.9444444444444198E-3</v>
      </c>
      <c r="F108" s="10">
        <v>0.64583333333333337</v>
      </c>
      <c r="G108" s="10">
        <v>0.65277777777777779</v>
      </c>
      <c r="H108" s="3">
        <v>43056</v>
      </c>
      <c r="I108" s="4">
        <f t="shared" ref="I108:I110" si="67">H108+F108</f>
        <v>43056.645833333336</v>
      </c>
      <c r="J108" s="4">
        <f t="shared" ref="J108:J110" si="68">H108+G108</f>
        <v>43056.652777777781</v>
      </c>
      <c r="K108" s="8"/>
      <c r="L108" s="8"/>
    </row>
    <row r="109" spans="1:13" hidden="1" outlineLevel="1" x14ac:dyDescent="0.25">
      <c r="A109" s="5"/>
      <c r="B109" s="5"/>
      <c r="C109" s="5"/>
      <c r="D109" s="5"/>
      <c r="E109" s="10">
        <f t="shared" ref="E109:E110" si="69">G109-F109</f>
        <v>5.0000000000000044E-2</v>
      </c>
      <c r="F109" s="10">
        <f>G108</f>
        <v>0.65277777777777779</v>
      </c>
      <c r="G109" s="10">
        <v>0.70277777777777783</v>
      </c>
      <c r="H109" s="3">
        <v>43056</v>
      </c>
      <c r="I109" s="4">
        <f t="shared" si="67"/>
        <v>43056.652777777781</v>
      </c>
      <c r="J109" s="4">
        <f t="shared" si="68"/>
        <v>43056.702777777777</v>
      </c>
      <c r="K109" s="8"/>
      <c r="L109" s="8"/>
    </row>
    <row r="110" spans="1:13" hidden="1" outlineLevel="1" x14ac:dyDescent="0.25">
      <c r="A110" s="5"/>
      <c r="B110" s="5"/>
      <c r="C110" s="5"/>
      <c r="D110" s="5"/>
      <c r="E110" s="10">
        <f t="shared" si="69"/>
        <v>0</v>
      </c>
      <c r="F110" s="10">
        <f>G109</f>
        <v>0.70277777777777783</v>
      </c>
      <c r="G110" s="10">
        <f>G109</f>
        <v>0.70277777777777783</v>
      </c>
      <c r="H110" s="3">
        <v>43061</v>
      </c>
      <c r="I110" s="4">
        <f t="shared" si="67"/>
        <v>43061.702777777777</v>
      </c>
      <c r="J110" s="4">
        <f t="shared" si="68"/>
        <v>43061.702777777777</v>
      </c>
      <c r="K110" s="8"/>
      <c r="L110" s="8"/>
    </row>
    <row r="111" spans="1:13" hidden="1" collapsed="1" x14ac:dyDescent="0.25">
      <c r="A111" s="5">
        <v>1665</v>
      </c>
      <c r="B111" s="5">
        <v>2017</v>
      </c>
      <c r="C111" s="5" t="s">
        <v>3</v>
      </c>
      <c r="D111" s="5">
        <v>1</v>
      </c>
      <c r="E111" s="10">
        <f>SUM(E112:E114)</f>
        <v>2.7777777777777679E-3</v>
      </c>
      <c r="F111" s="5"/>
      <c r="G111" s="5"/>
      <c r="H111" s="5"/>
      <c r="I111" s="74">
        <f>IF(J114&gt;J113,((J114-J113)*$N$2/$O$2)-E111,0)</f>
        <v>0</v>
      </c>
      <c r="J111" s="74"/>
      <c r="K111" s="13"/>
      <c r="L111" s="12">
        <f>IF(AND(D111&gt;0,K111&gt;0),(I112-K111)*$N$2/$O$2,0)</f>
        <v>0</v>
      </c>
    </row>
    <row r="112" spans="1:13" hidden="1" outlineLevel="1" x14ac:dyDescent="0.25">
      <c r="A112" s="5"/>
      <c r="B112" s="5"/>
      <c r="C112" s="5"/>
      <c r="D112" s="5"/>
      <c r="E112" s="10">
        <f>G112-F112</f>
        <v>2.0833333333333814E-3</v>
      </c>
      <c r="F112" s="10">
        <v>0.40625</v>
      </c>
      <c r="G112" s="10">
        <v>0.40833333333333338</v>
      </c>
      <c r="H112" s="3">
        <v>43056</v>
      </c>
      <c r="I112" s="4">
        <f t="shared" ref="I112:I114" si="70">H112+F112</f>
        <v>43056.40625</v>
      </c>
      <c r="J112" s="4">
        <f t="shared" ref="J112:J114" si="71">H112+G112</f>
        <v>43056.408333333333</v>
      </c>
      <c r="K112" s="8"/>
      <c r="L112" s="8"/>
    </row>
    <row r="113" spans="1:12" hidden="1" outlineLevel="1" x14ac:dyDescent="0.25">
      <c r="A113" s="5"/>
      <c r="B113" s="5"/>
      <c r="C113" s="5"/>
      <c r="D113" s="5"/>
      <c r="E113" s="10">
        <f t="shared" ref="E113:E114" si="72">G113-F113</f>
        <v>6.9444444444438647E-4</v>
      </c>
      <c r="F113" s="10">
        <f>G112</f>
        <v>0.40833333333333338</v>
      </c>
      <c r="G113" s="10">
        <v>0.40902777777777777</v>
      </c>
      <c r="H113" s="3">
        <v>43056</v>
      </c>
      <c r="I113" s="4">
        <f t="shared" si="70"/>
        <v>43056.408333333333</v>
      </c>
      <c r="J113" s="4">
        <f t="shared" si="71"/>
        <v>43056.40902777778</v>
      </c>
      <c r="K113" s="8"/>
      <c r="L113" s="8"/>
    </row>
    <row r="114" spans="1:12" hidden="1" outlineLevel="1" x14ac:dyDescent="0.25">
      <c r="A114" s="5"/>
      <c r="B114" s="5"/>
      <c r="C114" s="5"/>
      <c r="D114" s="5"/>
      <c r="E114" s="10">
        <f t="shared" si="72"/>
        <v>0</v>
      </c>
      <c r="F114" s="10">
        <f>G113</f>
        <v>0.40902777777777777</v>
      </c>
      <c r="G114" s="10">
        <f>G113</f>
        <v>0.40902777777777777</v>
      </c>
      <c r="H114" s="3">
        <v>43056</v>
      </c>
      <c r="I114" s="4">
        <f t="shared" si="70"/>
        <v>43056.40902777778</v>
      </c>
      <c r="J114" s="4">
        <f t="shared" si="71"/>
        <v>43056.40902777778</v>
      </c>
      <c r="K114" s="8"/>
      <c r="L114" s="8"/>
    </row>
    <row r="115" spans="1:12" hidden="1" collapsed="1" x14ac:dyDescent="0.25">
      <c r="A115" s="5">
        <v>1665</v>
      </c>
      <c r="B115" s="5">
        <v>2017</v>
      </c>
      <c r="C115" s="5" t="s">
        <v>3</v>
      </c>
      <c r="D115" s="5">
        <v>2</v>
      </c>
      <c r="E115" s="10">
        <f>SUM(E116:E120)</f>
        <v>2.8472222222222232E-2</v>
      </c>
      <c r="F115" s="5"/>
      <c r="G115" s="5"/>
      <c r="H115" s="5"/>
      <c r="I115" s="74">
        <v>0</v>
      </c>
      <c r="J115" s="74"/>
      <c r="K115" s="13"/>
      <c r="L115" s="12">
        <f>I116-J114</f>
        <v>0</v>
      </c>
    </row>
    <row r="116" spans="1:12" hidden="1" outlineLevel="1" x14ac:dyDescent="0.25">
      <c r="A116" s="5"/>
      <c r="B116" s="5"/>
      <c r="C116" s="5"/>
      <c r="D116" s="5"/>
      <c r="E116" s="10">
        <f>G116-F116</f>
        <v>2.7777777777777679E-3</v>
      </c>
      <c r="F116" s="10">
        <v>0.40902777777777777</v>
      </c>
      <c r="G116" s="10">
        <v>0.41180555555555554</v>
      </c>
      <c r="H116" s="3">
        <v>43056</v>
      </c>
      <c r="I116" s="4">
        <f t="shared" ref="I116:I118" si="73">H116+F116</f>
        <v>43056.40902777778</v>
      </c>
      <c r="J116" s="4">
        <f t="shared" ref="J116:J118" si="74">H116+G116</f>
        <v>43056.411805555559</v>
      </c>
      <c r="K116" s="8"/>
      <c r="L116" s="8"/>
    </row>
    <row r="117" spans="1:12" hidden="1" outlineLevel="1" x14ac:dyDescent="0.25">
      <c r="A117" s="5"/>
      <c r="B117" s="5"/>
      <c r="C117" s="5"/>
      <c r="D117" s="5"/>
      <c r="E117" s="10">
        <f t="shared" ref="E117:E118" si="75">G117-F117</f>
        <v>1.388888888888884E-3</v>
      </c>
      <c r="F117" s="10">
        <f>G116</f>
        <v>0.41180555555555554</v>
      </c>
      <c r="G117" s="10">
        <v>0.41319444444444442</v>
      </c>
      <c r="H117" s="3">
        <v>43056</v>
      </c>
      <c r="I117" s="4">
        <f t="shared" si="73"/>
        <v>43056.411805555559</v>
      </c>
      <c r="J117" s="4">
        <f t="shared" si="74"/>
        <v>43056.413194444445</v>
      </c>
      <c r="K117" s="8"/>
      <c r="L117" s="8"/>
    </row>
    <row r="118" spans="1:12" hidden="1" outlineLevel="1" x14ac:dyDescent="0.25">
      <c r="A118" s="5"/>
      <c r="B118" s="5"/>
      <c r="C118" s="5"/>
      <c r="D118" s="5"/>
      <c r="E118" s="10">
        <f t="shared" si="75"/>
        <v>6.9444444444449749E-4</v>
      </c>
      <c r="F118" s="10">
        <f>G117</f>
        <v>0.41319444444444442</v>
      </c>
      <c r="G118" s="10">
        <v>0.41388888888888892</v>
      </c>
      <c r="H118" s="3">
        <v>43056</v>
      </c>
      <c r="I118" s="4">
        <f t="shared" si="73"/>
        <v>43056.413194444445</v>
      </c>
      <c r="J118" s="4">
        <f t="shared" si="74"/>
        <v>43056.413888888892</v>
      </c>
      <c r="K118" s="8"/>
      <c r="L118" s="8"/>
    </row>
    <row r="119" spans="1:12" hidden="1" outlineLevel="1" x14ac:dyDescent="0.25">
      <c r="A119" s="5"/>
      <c r="B119" s="5"/>
      <c r="C119" s="5"/>
      <c r="D119" s="5"/>
      <c r="E119" s="10">
        <f t="shared" ref="E119:E120" si="76">G119-F119</f>
        <v>2.3611111111111083E-2</v>
      </c>
      <c r="F119" s="10">
        <f>G118</f>
        <v>0.41388888888888892</v>
      </c>
      <c r="G119" s="10">
        <v>0.4375</v>
      </c>
      <c r="H119" s="3">
        <v>43056</v>
      </c>
      <c r="I119" s="4">
        <f t="shared" ref="I119:I120" si="77">H119+F119</f>
        <v>43056.413888888892</v>
      </c>
      <c r="J119" s="4">
        <f t="shared" ref="J119:J120" si="78">H119+G119</f>
        <v>43056.4375</v>
      </c>
      <c r="K119" s="8"/>
      <c r="L119" s="8"/>
    </row>
    <row r="120" spans="1:12" hidden="1" outlineLevel="1" x14ac:dyDescent="0.25">
      <c r="A120" s="5"/>
      <c r="B120" s="5"/>
      <c r="C120" s="5"/>
      <c r="D120" s="5"/>
      <c r="E120" s="10">
        <f t="shared" si="76"/>
        <v>0</v>
      </c>
      <c r="F120" s="10">
        <v>0</v>
      </c>
      <c r="G120" s="10">
        <v>0</v>
      </c>
      <c r="H120" s="3">
        <v>43056</v>
      </c>
      <c r="I120" s="4">
        <f t="shared" si="77"/>
        <v>43056</v>
      </c>
      <c r="J120" s="4">
        <f t="shared" si="78"/>
        <v>43056</v>
      </c>
      <c r="K120" s="8"/>
      <c r="L120" s="8"/>
    </row>
    <row r="121" spans="1:12" hidden="1" collapsed="1" x14ac:dyDescent="0.25">
      <c r="A121" s="5">
        <v>1665</v>
      </c>
      <c r="B121" s="5">
        <v>2017</v>
      </c>
      <c r="C121" s="5" t="s">
        <v>3</v>
      </c>
      <c r="D121" s="5">
        <v>3</v>
      </c>
      <c r="E121" s="10">
        <f>SUM(E122:E125)</f>
        <v>9.0277777777778012E-3</v>
      </c>
      <c r="F121" s="5"/>
      <c r="G121" s="5"/>
      <c r="H121" s="5"/>
      <c r="I121" s="74">
        <v>0</v>
      </c>
      <c r="J121" s="74"/>
      <c r="K121" s="13"/>
      <c r="L121" s="12">
        <f>I122-J119</f>
        <v>2.0833333335758653E-2</v>
      </c>
    </row>
    <row r="122" spans="1:12" hidden="1" outlineLevel="1" x14ac:dyDescent="0.25">
      <c r="A122" s="5"/>
      <c r="B122" s="5"/>
      <c r="C122" s="5"/>
      <c r="D122" s="5"/>
      <c r="E122" s="10">
        <f>G122-F122</f>
        <v>1.388888888888884E-3</v>
      </c>
      <c r="F122" s="10">
        <v>0.45833333333333331</v>
      </c>
      <c r="G122" s="10">
        <v>0.4597222222222222</v>
      </c>
      <c r="H122" s="3">
        <v>43056</v>
      </c>
      <c r="I122" s="4">
        <f t="shared" ref="I122:I125" si="79">H122+F122</f>
        <v>43056.458333333336</v>
      </c>
      <c r="J122" s="4">
        <f t="shared" ref="J122:J125" si="80">H122+G122</f>
        <v>43056.459722222222</v>
      </c>
      <c r="K122" s="8"/>
      <c r="L122" s="8"/>
    </row>
    <row r="123" spans="1:12" hidden="1" outlineLevel="1" x14ac:dyDescent="0.25">
      <c r="A123" s="5"/>
      <c r="B123" s="5"/>
      <c r="C123" s="5"/>
      <c r="D123" s="5"/>
      <c r="E123" s="10">
        <f t="shared" ref="E123:E125" si="81">G123-F123</f>
        <v>5.5555555555555358E-3</v>
      </c>
      <c r="F123" s="10">
        <f>G122</f>
        <v>0.4597222222222222</v>
      </c>
      <c r="G123" s="10">
        <v>0.46527777777777773</v>
      </c>
      <c r="H123" s="3">
        <v>43056</v>
      </c>
      <c r="I123" s="4">
        <f t="shared" si="79"/>
        <v>43056.459722222222</v>
      </c>
      <c r="J123" s="4">
        <f t="shared" si="80"/>
        <v>43056.465277777781</v>
      </c>
      <c r="K123" s="8"/>
      <c r="L123" s="8"/>
    </row>
    <row r="124" spans="1:12" hidden="1" outlineLevel="1" x14ac:dyDescent="0.25">
      <c r="A124" s="5"/>
      <c r="B124" s="5"/>
      <c r="C124" s="5"/>
      <c r="D124" s="5"/>
      <c r="E124" s="10">
        <f t="shared" si="81"/>
        <v>2.0833333333333814E-3</v>
      </c>
      <c r="F124" s="10">
        <f>G123</f>
        <v>0.46527777777777773</v>
      </c>
      <c r="G124" s="10">
        <v>0.46736111111111112</v>
      </c>
      <c r="H124" s="3">
        <v>43056</v>
      </c>
      <c r="I124" s="4">
        <f t="shared" si="79"/>
        <v>43056.465277777781</v>
      </c>
      <c r="J124" s="4">
        <f t="shared" si="80"/>
        <v>43056.467361111114</v>
      </c>
      <c r="K124" s="8"/>
      <c r="L124" s="8"/>
    </row>
    <row r="125" spans="1:12" hidden="1" outlineLevel="1" x14ac:dyDescent="0.25">
      <c r="A125" s="5"/>
      <c r="B125" s="5"/>
      <c r="C125" s="5"/>
      <c r="D125" s="5"/>
      <c r="E125" s="10">
        <f t="shared" si="81"/>
        <v>0</v>
      </c>
      <c r="F125" s="10">
        <f>G124</f>
        <v>0.46736111111111112</v>
      </c>
      <c r="G125" s="10">
        <v>0.46736111111111112</v>
      </c>
      <c r="H125" s="3">
        <v>43056</v>
      </c>
      <c r="I125" s="4">
        <f t="shared" si="79"/>
        <v>43056.467361111114</v>
      </c>
      <c r="J125" s="4">
        <f t="shared" si="80"/>
        <v>43056.467361111114</v>
      </c>
      <c r="K125" s="8"/>
      <c r="L125" s="8"/>
    </row>
    <row r="126" spans="1:12" hidden="1" collapsed="1" x14ac:dyDescent="0.25">
      <c r="A126" s="5">
        <v>1712</v>
      </c>
      <c r="B126" s="5">
        <v>2017</v>
      </c>
      <c r="C126" s="5" t="s">
        <v>3</v>
      </c>
      <c r="D126" s="5">
        <v>1</v>
      </c>
      <c r="E126" s="10">
        <f>SUM(E127:E129)</f>
        <v>4.8611111111110938E-3</v>
      </c>
      <c r="F126" s="5"/>
      <c r="G126" s="5"/>
      <c r="H126" s="5"/>
      <c r="I126" s="74">
        <v>0</v>
      </c>
      <c r="J126" s="74"/>
      <c r="K126" s="13"/>
      <c r="L126" s="12">
        <f>IF(AND(D126&gt;0,K126&gt;0),(I127-K126)*$N$2/$O$2,0)</f>
        <v>0</v>
      </c>
    </row>
    <row r="127" spans="1:12" hidden="1" outlineLevel="1" x14ac:dyDescent="0.25">
      <c r="A127" s="5"/>
      <c r="B127" s="5"/>
      <c r="C127" s="5"/>
      <c r="D127" s="5"/>
      <c r="E127" s="10">
        <f>G127-F127</f>
        <v>2.0833333333333259E-3</v>
      </c>
      <c r="F127" s="10">
        <v>0.38541666666666669</v>
      </c>
      <c r="G127" s="10">
        <v>0.38750000000000001</v>
      </c>
      <c r="H127" s="3">
        <v>43063</v>
      </c>
      <c r="I127" s="4">
        <f t="shared" ref="I127:I129" si="82">H127+F127</f>
        <v>43063.385416666664</v>
      </c>
      <c r="J127" s="4">
        <f t="shared" ref="J127:J129" si="83">H127+G127</f>
        <v>43063.387499999997</v>
      </c>
      <c r="K127" s="8"/>
      <c r="L127" s="12"/>
    </row>
    <row r="128" spans="1:12" hidden="1" outlineLevel="1" x14ac:dyDescent="0.25">
      <c r="A128" s="5"/>
      <c r="B128" s="5"/>
      <c r="C128" s="5"/>
      <c r="D128" s="5"/>
      <c r="E128" s="10">
        <f t="shared" ref="E128:E129" si="84">G128-F128</f>
        <v>0</v>
      </c>
      <c r="F128" s="10">
        <f>G127</f>
        <v>0.38750000000000001</v>
      </c>
      <c r="G128" s="10">
        <f>F128</f>
        <v>0.38750000000000001</v>
      </c>
      <c r="H128" s="3">
        <v>43063</v>
      </c>
      <c r="I128" s="4">
        <f t="shared" si="82"/>
        <v>43063.387499999997</v>
      </c>
      <c r="J128" s="4">
        <f t="shared" si="83"/>
        <v>43063.387499999997</v>
      </c>
      <c r="K128" s="8"/>
      <c r="L128" s="8"/>
    </row>
    <row r="129" spans="1:12" hidden="1" outlineLevel="1" x14ac:dyDescent="0.25">
      <c r="A129" s="5"/>
      <c r="B129" s="5"/>
      <c r="C129" s="5"/>
      <c r="D129" s="5"/>
      <c r="E129" s="10">
        <f t="shared" si="84"/>
        <v>2.7777777777777679E-3</v>
      </c>
      <c r="F129" s="10">
        <f>G128</f>
        <v>0.38750000000000001</v>
      </c>
      <c r="G129" s="10">
        <v>0.39027777777777778</v>
      </c>
      <c r="H129" s="3">
        <v>43063</v>
      </c>
      <c r="I129" s="4">
        <f t="shared" si="82"/>
        <v>43063.387499999997</v>
      </c>
      <c r="J129" s="4">
        <f t="shared" si="83"/>
        <v>43063.390277777777</v>
      </c>
      <c r="K129" s="8"/>
      <c r="L129" s="8"/>
    </row>
    <row r="130" spans="1:12" hidden="1" collapsed="1" x14ac:dyDescent="0.25">
      <c r="A130" s="5">
        <v>1712</v>
      </c>
      <c r="B130" s="5">
        <v>2017</v>
      </c>
      <c r="C130" s="5" t="s">
        <v>3</v>
      </c>
      <c r="D130" s="5">
        <v>2</v>
      </c>
      <c r="E130" s="10">
        <f>SUM(E131:E134)</f>
        <v>1.0416666666666685E-2</v>
      </c>
      <c r="F130" s="5"/>
      <c r="G130" s="5"/>
      <c r="H130" s="5"/>
      <c r="I130" s="74">
        <f>IF(J133&gt;J132,((J133-J132)*$N$2/$O$2)-E130,0)</f>
        <v>0</v>
      </c>
      <c r="J130" s="74"/>
      <c r="K130" s="13"/>
      <c r="L130" s="12">
        <f>IF(AND(D130&gt;0,K130&gt;0),(I131-K130)*$N$2/$O$2,0)</f>
        <v>0</v>
      </c>
    </row>
    <row r="131" spans="1:12" hidden="1" outlineLevel="1" x14ac:dyDescent="0.25">
      <c r="A131" s="5"/>
      <c r="B131" s="5"/>
      <c r="C131" s="5"/>
      <c r="D131" s="5"/>
      <c r="E131" s="10">
        <f>G131-F131</f>
        <v>4.1666666666666519E-3</v>
      </c>
      <c r="F131" s="10">
        <v>0.39027777777777778</v>
      </c>
      <c r="G131" s="10">
        <v>0.39444444444444443</v>
      </c>
      <c r="H131" s="3">
        <v>43063</v>
      </c>
      <c r="I131" s="4">
        <f t="shared" ref="I131:I133" si="85">H131+F131</f>
        <v>43063.390277777777</v>
      </c>
      <c r="J131" s="4">
        <f t="shared" ref="J131:J133" si="86">H131+G131</f>
        <v>43063.394444444442</v>
      </c>
      <c r="K131" s="8"/>
      <c r="L131" s="12"/>
    </row>
    <row r="132" spans="1:12" hidden="1" outlineLevel="1" x14ac:dyDescent="0.25">
      <c r="A132" s="5"/>
      <c r="B132" s="5"/>
      <c r="C132" s="5"/>
      <c r="D132" s="5"/>
      <c r="E132" s="10">
        <f t="shared" ref="E132:E133" si="87">G132-F132</f>
        <v>2.7777777777777679E-3</v>
      </c>
      <c r="F132" s="10">
        <f>G131</f>
        <v>0.39444444444444443</v>
      </c>
      <c r="G132" s="10">
        <v>0.3972222222222222</v>
      </c>
      <c r="H132" s="3">
        <v>43063</v>
      </c>
      <c r="I132" s="4">
        <f t="shared" si="85"/>
        <v>43063.394444444442</v>
      </c>
      <c r="J132" s="4">
        <f t="shared" si="86"/>
        <v>43063.397222222222</v>
      </c>
      <c r="K132" s="8"/>
      <c r="L132" s="8"/>
    </row>
    <row r="133" spans="1:12" hidden="1" outlineLevel="1" x14ac:dyDescent="0.25">
      <c r="A133" s="5"/>
      <c r="B133" s="5"/>
      <c r="C133" s="5"/>
      <c r="D133" s="5"/>
      <c r="E133" s="10">
        <f t="shared" si="87"/>
        <v>0</v>
      </c>
      <c r="F133" s="10">
        <f>G132</f>
        <v>0.3972222222222222</v>
      </c>
      <c r="G133" s="10">
        <f>F133</f>
        <v>0.3972222222222222</v>
      </c>
      <c r="H133" s="3">
        <v>43063</v>
      </c>
      <c r="I133" s="4">
        <f t="shared" si="85"/>
        <v>43063.397222222222</v>
      </c>
      <c r="J133" s="4">
        <f t="shared" si="86"/>
        <v>43063.397222222222</v>
      </c>
      <c r="K133" s="8"/>
      <c r="L133" s="8"/>
    </row>
    <row r="134" spans="1:12" hidden="1" outlineLevel="1" x14ac:dyDescent="0.25">
      <c r="A134" s="5"/>
      <c r="B134" s="5"/>
      <c r="C134" s="5"/>
      <c r="D134" s="5"/>
      <c r="E134" s="10">
        <f t="shared" ref="E134" si="88">G134-F134</f>
        <v>3.4722222222222654E-3</v>
      </c>
      <c r="F134" s="10">
        <f>G133</f>
        <v>0.3972222222222222</v>
      </c>
      <c r="G134" s="10">
        <v>0.40069444444444446</v>
      </c>
      <c r="H134" s="3">
        <v>43063</v>
      </c>
      <c r="I134" s="4">
        <f t="shared" ref="I134" si="89">H134+F134</f>
        <v>43063.397222222222</v>
      </c>
      <c r="J134" s="4">
        <f t="shared" ref="J134" si="90">H134+G134</f>
        <v>43063.400694444441</v>
      </c>
      <c r="K134" s="8"/>
      <c r="L134" s="8"/>
    </row>
    <row r="135" spans="1:12" collapsed="1" x14ac:dyDescent="0.25">
      <c r="A135" s="5">
        <v>34625</v>
      </c>
      <c r="B135" s="5">
        <v>2017</v>
      </c>
      <c r="C135" s="5" t="s">
        <v>15</v>
      </c>
      <c r="D135" s="5">
        <v>7</v>
      </c>
      <c r="E135" s="10">
        <f>G135-F135</f>
        <v>1.2499999999999956E-2</v>
      </c>
      <c r="F135" s="10">
        <v>0.4826388888888889</v>
      </c>
      <c r="G135" s="10">
        <v>0.49513888888888885</v>
      </c>
      <c r="H135" s="3">
        <v>43060</v>
      </c>
      <c r="I135" s="4"/>
      <c r="J135" s="4"/>
      <c r="K135" s="8"/>
      <c r="L135" s="12">
        <f>IF(AND(D135&gt;0,K135&gt;0),(I136-K135)*$N$2/$O$2,0)</f>
        <v>0</v>
      </c>
    </row>
    <row r="136" spans="1:12" x14ac:dyDescent="0.25">
      <c r="A136" s="5">
        <v>34932</v>
      </c>
      <c r="B136" s="5">
        <v>2017</v>
      </c>
      <c r="C136" s="5" t="s">
        <v>15</v>
      </c>
      <c r="D136" s="5">
        <v>7</v>
      </c>
      <c r="E136" s="10">
        <f>G136-F136</f>
        <v>9.7222222222222432E-3</v>
      </c>
      <c r="F136" s="10">
        <v>0.47430555555555554</v>
      </c>
      <c r="G136" s="10">
        <v>0.48402777777777778</v>
      </c>
      <c r="H136" s="3">
        <v>43060</v>
      </c>
      <c r="I136" s="4"/>
      <c r="J136" s="4"/>
      <c r="K136" s="8"/>
      <c r="L136" s="12">
        <f>IF(AND(D136&gt;0,K136&gt;0),(I137-K136)*$N$2/$O$2,0)</f>
        <v>0</v>
      </c>
    </row>
    <row r="137" spans="1:12" x14ac:dyDescent="0.25">
      <c r="A137" s="5">
        <v>50831</v>
      </c>
      <c r="B137" s="5">
        <v>2017</v>
      </c>
      <c r="C137" s="5" t="s">
        <v>15</v>
      </c>
      <c r="D137" s="5">
        <v>7</v>
      </c>
      <c r="E137" s="10">
        <f>G137-F137</f>
        <v>1.2499999999999956E-2</v>
      </c>
      <c r="F137" s="10">
        <v>0.35902777777777778</v>
      </c>
      <c r="G137" s="10">
        <v>0.37152777777777773</v>
      </c>
      <c r="H137" s="3">
        <v>43060</v>
      </c>
      <c r="I137" s="4"/>
      <c r="J137" s="4"/>
      <c r="K137" s="8"/>
      <c r="L137" s="12">
        <f>IF(AND(D137&gt;0,K137&gt;0),(#REF!-K137)*$N$2/$O$2,0)</f>
        <v>0</v>
      </c>
    </row>
    <row r="138" spans="1:12" hidden="1" x14ac:dyDescent="0.25">
      <c r="A138" s="5"/>
      <c r="B138" s="5"/>
      <c r="C138" s="5" t="s">
        <v>3</v>
      </c>
      <c r="D138" s="5">
        <v>4</v>
      </c>
      <c r="E138" s="17">
        <f>SUM(E139:E142)</f>
        <v>2.2916666666666696E-2</v>
      </c>
      <c r="F138" s="5"/>
      <c r="G138" s="5"/>
      <c r="H138" s="5"/>
      <c r="I138" s="74">
        <f>IF(J141&gt;J140,((J141-J140)*$N$2/$O$2)-E138,0)</f>
        <v>0</v>
      </c>
      <c r="J138" s="74"/>
      <c r="K138" s="13"/>
      <c r="L138" s="12">
        <f>IF(AND(D138&gt;0,K138&gt;0),(I139-K138)*$N$2/$O$2,0)</f>
        <v>0</v>
      </c>
    </row>
    <row r="139" spans="1:12" hidden="1" outlineLevel="1" x14ac:dyDescent="0.25">
      <c r="A139" s="5"/>
      <c r="B139" s="5"/>
      <c r="C139" s="5"/>
      <c r="D139" s="5"/>
      <c r="E139" s="17">
        <f>G139-F139</f>
        <v>0</v>
      </c>
      <c r="F139" s="17"/>
      <c r="G139" s="17"/>
      <c r="H139" s="3"/>
      <c r="I139" s="4">
        <f t="shared" ref="I139:I142" si="91">H139+F139</f>
        <v>0</v>
      </c>
      <c r="J139" s="4">
        <f t="shared" ref="J139:J142" si="92">H139+G139</f>
        <v>0</v>
      </c>
      <c r="K139" s="8"/>
      <c r="L139" s="12"/>
    </row>
    <row r="140" spans="1:12" hidden="1" outlineLevel="1" x14ac:dyDescent="0.25">
      <c r="A140" s="5"/>
      <c r="B140" s="5"/>
      <c r="C140" s="5"/>
      <c r="D140" s="5"/>
      <c r="E140" s="17">
        <f t="shared" ref="E140:E142" si="93">G140-F140</f>
        <v>0</v>
      </c>
      <c r="F140" s="17"/>
      <c r="G140" s="17"/>
      <c r="H140" s="3"/>
      <c r="I140" s="4">
        <f t="shared" si="91"/>
        <v>0</v>
      </c>
      <c r="J140" s="4">
        <f t="shared" si="92"/>
        <v>0</v>
      </c>
      <c r="K140" s="8"/>
      <c r="L140" s="8"/>
    </row>
    <row r="141" spans="1:12" hidden="1" outlineLevel="1" x14ac:dyDescent="0.25">
      <c r="A141" s="5"/>
      <c r="B141" s="5"/>
      <c r="C141" s="5"/>
      <c r="D141" s="5"/>
      <c r="E141" s="17">
        <f t="shared" si="93"/>
        <v>0</v>
      </c>
      <c r="F141" s="17"/>
      <c r="G141" s="17"/>
      <c r="H141" s="3"/>
      <c r="I141" s="4">
        <f t="shared" si="91"/>
        <v>0</v>
      </c>
      <c r="J141" s="4">
        <f t="shared" si="92"/>
        <v>0</v>
      </c>
      <c r="K141" s="8"/>
      <c r="L141" s="8"/>
    </row>
    <row r="142" spans="1:12" hidden="1" outlineLevel="1" x14ac:dyDescent="0.25">
      <c r="A142" s="5"/>
      <c r="B142" s="5"/>
      <c r="C142" s="5"/>
      <c r="D142" s="5"/>
      <c r="E142" s="17">
        <f t="shared" si="93"/>
        <v>2.2916666666666696E-2</v>
      </c>
      <c r="F142" s="17">
        <v>0.3520833333333333</v>
      </c>
      <c r="G142" s="17">
        <v>0.375</v>
      </c>
      <c r="H142" s="3">
        <v>43062</v>
      </c>
      <c r="I142" s="4">
        <f t="shared" si="91"/>
        <v>43062.352083333331</v>
      </c>
      <c r="J142" s="4">
        <f t="shared" si="92"/>
        <v>43062.375</v>
      </c>
      <c r="K142" s="8"/>
      <c r="L142" s="8"/>
    </row>
    <row r="143" spans="1:12" hidden="1" collapsed="1" x14ac:dyDescent="0.25">
      <c r="A143" s="5">
        <v>6026461</v>
      </c>
      <c r="B143" s="5">
        <v>2017</v>
      </c>
      <c r="C143" s="5" t="s">
        <v>3</v>
      </c>
      <c r="D143" s="5">
        <v>1</v>
      </c>
      <c r="E143" s="21">
        <f>SUM(E144:E148)</f>
        <v>2.0833333333333814E-3</v>
      </c>
      <c r="F143" s="5"/>
      <c r="G143" s="5"/>
      <c r="H143" s="5"/>
      <c r="I143" s="74">
        <f>IF(J146&gt;J145,((J146-J145)*$N$2/$O$2)-E143,0)</f>
        <v>0</v>
      </c>
      <c r="J143" s="74"/>
      <c r="K143" s="13"/>
      <c r="L143" s="12">
        <f>IF(AND(D143&gt;0,K143&gt;0),(I144-K143)*$N$2/$O$2,0)</f>
        <v>0</v>
      </c>
    </row>
    <row r="144" spans="1:12" hidden="1" outlineLevel="1" x14ac:dyDescent="0.25">
      <c r="A144" s="5"/>
      <c r="B144" s="5"/>
      <c r="C144" s="5"/>
      <c r="D144" s="5"/>
      <c r="E144" s="21">
        <f>G144-F144</f>
        <v>1.388888888888884E-3</v>
      </c>
      <c r="F144" s="21">
        <v>0.44027777777777777</v>
      </c>
      <c r="G144" s="21">
        <v>0.44166666666666665</v>
      </c>
      <c r="H144" s="3">
        <v>43069</v>
      </c>
      <c r="I144" s="4">
        <f t="shared" ref="I144:I148" si="94">H144+F144</f>
        <v>43069.44027777778</v>
      </c>
      <c r="J144" s="4">
        <f t="shared" ref="J144:J148" si="95">H144+G144</f>
        <v>43069.441666666666</v>
      </c>
      <c r="K144" s="8"/>
      <c r="L144" s="12"/>
    </row>
    <row r="145" spans="1:12" hidden="1" outlineLevel="1" x14ac:dyDescent="0.25">
      <c r="A145" s="5"/>
      <c r="B145" s="5"/>
      <c r="C145" s="5"/>
      <c r="D145" s="5"/>
      <c r="E145" s="21">
        <f t="shared" ref="E145:E148" si="96">G145-F145</f>
        <v>0</v>
      </c>
      <c r="F145" s="21">
        <f>G144</f>
        <v>0.44166666666666665</v>
      </c>
      <c r="G145" s="21">
        <f>F145</f>
        <v>0.44166666666666665</v>
      </c>
      <c r="H145" s="3">
        <v>43069</v>
      </c>
      <c r="I145" s="4">
        <f t="shared" si="94"/>
        <v>43069.441666666666</v>
      </c>
      <c r="J145" s="4">
        <f t="shared" si="95"/>
        <v>43069.441666666666</v>
      </c>
      <c r="K145" s="8"/>
      <c r="L145" s="8"/>
    </row>
    <row r="146" spans="1:12" hidden="1" outlineLevel="1" x14ac:dyDescent="0.25">
      <c r="A146" s="5"/>
      <c r="B146" s="5"/>
      <c r="C146" s="5"/>
      <c r="D146" s="5"/>
      <c r="E146" s="21">
        <f t="shared" si="96"/>
        <v>0</v>
      </c>
      <c r="F146" s="21">
        <f>G145</f>
        <v>0.44166666666666665</v>
      </c>
      <c r="G146" s="21">
        <f>F146</f>
        <v>0.44166666666666665</v>
      </c>
      <c r="H146" s="3">
        <v>43069</v>
      </c>
      <c r="I146" s="4">
        <f t="shared" si="94"/>
        <v>43069.441666666666</v>
      </c>
      <c r="J146" s="4">
        <f t="shared" si="95"/>
        <v>43069.441666666666</v>
      </c>
      <c r="K146" s="8"/>
      <c r="L146" s="8"/>
    </row>
    <row r="147" spans="1:12" hidden="1" outlineLevel="1" x14ac:dyDescent="0.25">
      <c r="A147" s="5"/>
      <c r="B147" s="5"/>
      <c r="C147" s="5"/>
      <c r="D147" s="5"/>
      <c r="E147" s="21">
        <f t="shared" si="96"/>
        <v>6.9444444444449749E-4</v>
      </c>
      <c r="F147" s="21">
        <f>F146</f>
        <v>0.44166666666666665</v>
      </c>
      <c r="G147" s="21">
        <v>0.44236111111111115</v>
      </c>
      <c r="H147" s="3">
        <v>43069</v>
      </c>
      <c r="I147" s="4">
        <f t="shared" ref="I147" si="97">H147+F147</f>
        <v>43069.441666666666</v>
      </c>
      <c r="J147" s="4">
        <f t="shared" ref="J147" si="98">H147+G147</f>
        <v>43069.442361111112</v>
      </c>
      <c r="K147" s="8"/>
      <c r="L147" s="8"/>
    </row>
    <row r="148" spans="1:12" hidden="1" outlineLevel="1" x14ac:dyDescent="0.25">
      <c r="A148" s="5"/>
      <c r="B148" s="5"/>
      <c r="C148" s="5"/>
      <c r="D148" s="5"/>
      <c r="E148" s="21">
        <f t="shared" si="96"/>
        <v>0</v>
      </c>
      <c r="F148" s="21">
        <f>G147</f>
        <v>0.44236111111111115</v>
      </c>
      <c r="G148" s="21">
        <f>G147</f>
        <v>0.44236111111111115</v>
      </c>
      <c r="H148" s="3">
        <v>43069</v>
      </c>
      <c r="I148" s="4">
        <f t="shared" si="94"/>
        <v>43069.442361111112</v>
      </c>
      <c r="J148" s="4">
        <f t="shared" si="95"/>
        <v>43069.442361111112</v>
      </c>
      <c r="K148" s="8"/>
      <c r="L148" s="8"/>
    </row>
    <row r="149" spans="1:12" hidden="1" collapsed="1" x14ac:dyDescent="0.25">
      <c r="A149" s="5">
        <v>6033430</v>
      </c>
      <c r="B149" s="5">
        <v>2017</v>
      </c>
      <c r="C149" s="5" t="s">
        <v>3</v>
      </c>
      <c r="D149" s="5">
        <v>1</v>
      </c>
      <c r="E149" s="21">
        <f>SUM(E150:E154)</f>
        <v>2.7777777777777679E-3</v>
      </c>
      <c r="F149" s="5"/>
      <c r="G149" s="5"/>
      <c r="H149" s="5"/>
      <c r="I149" s="74">
        <f>IF(J152&gt;J151,((J152-J151)*$N$2/$O$2)-E149,0)</f>
        <v>-2.5607638881814943E-3</v>
      </c>
      <c r="J149" s="74"/>
      <c r="K149" s="13"/>
      <c r="L149" s="12">
        <f>IF(AND(D149&gt;0,K149&gt;0),(I150-K149)*$N$2/$O$2,0)</f>
        <v>0</v>
      </c>
    </row>
    <row r="150" spans="1:12" hidden="1" outlineLevel="1" x14ac:dyDescent="0.25">
      <c r="A150" s="5"/>
      <c r="B150" s="5"/>
      <c r="C150" s="5"/>
      <c r="D150" s="5"/>
      <c r="E150" s="21">
        <f>G150-F150</f>
        <v>1.388888888888884E-3</v>
      </c>
      <c r="F150" s="21">
        <v>0.44444444444444442</v>
      </c>
      <c r="G150" s="21">
        <v>0.4458333333333333</v>
      </c>
      <c r="H150" s="3">
        <v>43069</v>
      </c>
      <c r="I150" s="4">
        <f t="shared" ref="I150:I154" si="99">H150+F150</f>
        <v>43069.444444444445</v>
      </c>
      <c r="J150" s="4">
        <f t="shared" ref="J150:J154" si="100">H150+G150</f>
        <v>43069.445833333331</v>
      </c>
      <c r="K150" s="8"/>
      <c r="L150" s="12"/>
    </row>
    <row r="151" spans="1:12" hidden="1" outlineLevel="1" x14ac:dyDescent="0.25">
      <c r="A151" s="5"/>
      <c r="B151" s="5"/>
      <c r="C151" s="5"/>
      <c r="D151" s="5"/>
      <c r="E151" s="21">
        <f t="shared" ref="E151:E154" si="101">G151-F151</f>
        <v>0</v>
      </c>
      <c r="F151" s="21">
        <f>G150</f>
        <v>0.4458333333333333</v>
      </c>
      <c r="G151" s="21">
        <f>F151</f>
        <v>0.4458333333333333</v>
      </c>
      <c r="H151" s="3">
        <v>43069</v>
      </c>
      <c r="I151" s="4">
        <f t="shared" si="99"/>
        <v>43069.445833333331</v>
      </c>
      <c r="J151" s="4">
        <f t="shared" si="100"/>
        <v>43069.445833333331</v>
      </c>
      <c r="K151" s="8"/>
      <c r="L151" s="8"/>
    </row>
    <row r="152" spans="1:12" hidden="1" outlineLevel="1" x14ac:dyDescent="0.25">
      <c r="A152" s="5"/>
      <c r="B152" s="5"/>
      <c r="C152" s="5"/>
      <c r="D152" s="5"/>
      <c r="E152" s="21">
        <f t="shared" si="101"/>
        <v>6.9444444444449749E-4</v>
      </c>
      <c r="F152" s="21">
        <f>G151</f>
        <v>0.4458333333333333</v>
      </c>
      <c r="G152" s="21">
        <v>0.4465277777777778</v>
      </c>
      <c r="H152" s="3">
        <v>43069</v>
      </c>
      <c r="I152" s="4">
        <f t="shared" si="99"/>
        <v>43069.445833333331</v>
      </c>
      <c r="J152" s="4">
        <f t="shared" si="100"/>
        <v>43069.446527777778</v>
      </c>
      <c r="K152" s="8"/>
      <c r="L152" s="8"/>
    </row>
    <row r="153" spans="1:12" hidden="1" outlineLevel="1" x14ac:dyDescent="0.25">
      <c r="A153" s="5"/>
      <c r="B153" s="5"/>
      <c r="C153" s="5"/>
      <c r="D153" s="5"/>
      <c r="E153" s="21">
        <f t="shared" si="101"/>
        <v>6.9444444444438647E-4</v>
      </c>
      <c r="F153" s="21">
        <f>G152</f>
        <v>0.4465277777777778</v>
      </c>
      <c r="G153" s="21">
        <v>0.44722222222222219</v>
      </c>
      <c r="H153" s="3">
        <v>43069</v>
      </c>
      <c r="I153" s="4">
        <f t="shared" si="99"/>
        <v>43069.446527777778</v>
      </c>
      <c r="J153" s="4">
        <f t="shared" si="100"/>
        <v>43069.447222222225</v>
      </c>
      <c r="K153" s="8"/>
      <c r="L153" s="8"/>
    </row>
    <row r="154" spans="1:12" hidden="1" outlineLevel="1" x14ac:dyDescent="0.25">
      <c r="A154" s="5"/>
      <c r="B154" s="5"/>
      <c r="C154" s="5"/>
      <c r="D154" s="5"/>
      <c r="E154" s="21">
        <f t="shared" si="101"/>
        <v>0</v>
      </c>
      <c r="F154" s="21">
        <f>G153</f>
        <v>0.44722222222222219</v>
      </c>
      <c r="G154" s="21">
        <f>G153</f>
        <v>0.44722222222222219</v>
      </c>
      <c r="H154" s="3">
        <v>43069</v>
      </c>
      <c r="I154" s="4">
        <f t="shared" si="99"/>
        <v>43069.447222222225</v>
      </c>
      <c r="J154" s="4">
        <f t="shared" si="100"/>
        <v>43069.447222222225</v>
      </c>
      <c r="K154" s="8"/>
      <c r="L154" s="8"/>
    </row>
    <row r="155" spans="1:12" hidden="1" collapsed="1" x14ac:dyDescent="0.25">
      <c r="A155" s="5">
        <v>6061382</v>
      </c>
      <c r="B155" s="5">
        <v>2017</v>
      </c>
      <c r="C155" s="5" t="s">
        <v>3</v>
      </c>
      <c r="D155" s="5">
        <v>1</v>
      </c>
      <c r="E155" s="21">
        <f>SUM(E156:E160)</f>
        <v>2.0833333333333259E-3</v>
      </c>
      <c r="F155" s="5"/>
      <c r="G155" s="5"/>
      <c r="H155" s="5"/>
      <c r="I155" s="74">
        <f>IF(J158&gt;J157,((J158-J157)*$N$2/$O$2)-E155,0)</f>
        <v>-1.8663194437370523E-3</v>
      </c>
      <c r="J155" s="74"/>
      <c r="K155" s="13"/>
      <c r="L155" s="12">
        <f>IF(AND(D155&gt;0,K155&gt;0),(I156-K155)*$N$2/$O$2,0)</f>
        <v>0</v>
      </c>
    </row>
    <row r="156" spans="1:12" hidden="1" outlineLevel="1" x14ac:dyDescent="0.25">
      <c r="A156" s="5"/>
      <c r="B156" s="5"/>
      <c r="C156" s="5"/>
      <c r="D156" s="5"/>
      <c r="E156" s="21">
        <f>G156-F156</f>
        <v>1.388888888888884E-3</v>
      </c>
      <c r="F156" s="21">
        <v>0.4201388888888889</v>
      </c>
      <c r="G156" s="21">
        <v>0.42152777777777778</v>
      </c>
      <c r="H156" s="3">
        <v>43069</v>
      </c>
      <c r="I156" s="4">
        <f t="shared" ref="I156:I160" si="102">H156+F156</f>
        <v>43069.420138888891</v>
      </c>
      <c r="J156" s="4">
        <f t="shared" ref="J156:J160" si="103">H156+G156</f>
        <v>43069.421527777777</v>
      </c>
      <c r="K156" s="8"/>
      <c r="L156" s="12"/>
    </row>
    <row r="157" spans="1:12" hidden="1" outlineLevel="1" x14ac:dyDescent="0.25">
      <c r="A157" s="5"/>
      <c r="B157" s="5"/>
      <c r="C157" s="5"/>
      <c r="D157" s="5"/>
      <c r="E157" s="21">
        <f t="shared" ref="E157:E160" si="104">G157-F157</f>
        <v>0</v>
      </c>
      <c r="F157" s="21">
        <f>G156</f>
        <v>0.42152777777777778</v>
      </c>
      <c r="G157" s="21">
        <f>F157</f>
        <v>0.42152777777777778</v>
      </c>
      <c r="H157" s="3">
        <v>43069</v>
      </c>
      <c r="I157" s="4">
        <f t="shared" si="102"/>
        <v>43069.421527777777</v>
      </c>
      <c r="J157" s="4">
        <f t="shared" si="103"/>
        <v>43069.421527777777</v>
      </c>
      <c r="K157" s="8"/>
      <c r="L157" s="8"/>
    </row>
    <row r="158" spans="1:12" hidden="1" outlineLevel="1" x14ac:dyDescent="0.25">
      <c r="A158" s="5"/>
      <c r="B158" s="5"/>
      <c r="C158" s="5"/>
      <c r="D158" s="5"/>
      <c r="E158" s="21">
        <f t="shared" si="104"/>
        <v>0</v>
      </c>
      <c r="F158" s="21">
        <v>0.42222222222222222</v>
      </c>
      <c r="G158" s="21">
        <f>F158</f>
        <v>0.42222222222222222</v>
      </c>
      <c r="H158" s="3">
        <v>43069</v>
      </c>
      <c r="I158" s="4">
        <f t="shared" si="102"/>
        <v>43069.422222222223</v>
      </c>
      <c r="J158" s="4">
        <f t="shared" si="103"/>
        <v>43069.422222222223</v>
      </c>
      <c r="K158" s="8"/>
      <c r="L158" s="8"/>
    </row>
    <row r="159" spans="1:12" hidden="1" outlineLevel="1" x14ac:dyDescent="0.25">
      <c r="A159" s="5"/>
      <c r="B159" s="5"/>
      <c r="C159" s="5"/>
      <c r="D159" s="5"/>
      <c r="E159" s="21">
        <f t="shared" si="104"/>
        <v>6.9444444444444198E-4</v>
      </c>
      <c r="F159" s="21">
        <f>G158</f>
        <v>0.42222222222222222</v>
      </c>
      <c r="G159" s="21">
        <v>0.42291666666666666</v>
      </c>
      <c r="H159" s="3">
        <v>43069</v>
      </c>
      <c r="I159" s="4">
        <f t="shared" si="102"/>
        <v>43069.422222222223</v>
      </c>
      <c r="J159" s="4">
        <f t="shared" si="103"/>
        <v>43069.42291666667</v>
      </c>
      <c r="K159" s="8"/>
      <c r="L159" s="8"/>
    </row>
    <row r="160" spans="1:12" hidden="1" outlineLevel="1" x14ac:dyDescent="0.25">
      <c r="A160" s="5"/>
      <c r="B160" s="5"/>
      <c r="C160" s="5"/>
      <c r="D160" s="5"/>
      <c r="E160" s="21">
        <f t="shared" si="104"/>
        <v>0</v>
      </c>
      <c r="F160" s="21">
        <f>G159</f>
        <v>0.42291666666666666</v>
      </c>
      <c r="G160" s="21">
        <f>G159</f>
        <v>0.42291666666666666</v>
      </c>
      <c r="H160" s="3">
        <v>43069</v>
      </c>
      <c r="I160" s="4">
        <f t="shared" si="102"/>
        <v>43069.42291666667</v>
      </c>
      <c r="J160" s="4">
        <f t="shared" si="103"/>
        <v>43069.42291666667</v>
      </c>
      <c r="K160" s="8"/>
      <c r="L160" s="8"/>
    </row>
    <row r="161" spans="1:12" hidden="1" collapsed="1" x14ac:dyDescent="0.25">
      <c r="A161" s="5">
        <v>5905396</v>
      </c>
      <c r="B161" s="5">
        <v>2017</v>
      </c>
      <c r="C161" s="5" t="s">
        <v>3</v>
      </c>
      <c r="D161" s="5">
        <v>1</v>
      </c>
      <c r="E161" s="21">
        <f>SUM(E162:E166)</f>
        <v>2.7777777777777679E-3</v>
      </c>
      <c r="F161" s="5"/>
      <c r="G161" s="5"/>
      <c r="H161" s="5"/>
      <c r="I161" s="74">
        <f>IF(J164&gt;J163,((J164-J163)*$N$2/$O$2)-E161,0)</f>
        <v>-2.5607638881814943E-3</v>
      </c>
      <c r="J161" s="74"/>
      <c r="K161" s="13"/>
      <c r="L161" s="12">
        <f>IF(AND(D161&gt;0,K161&gt;0),(I162-K161)*$N$2/$O$2,0)</f>
        <v>0</v>
      </c>
    </row>
    <row r="162" spans="1:12" hidden="1" outlineLevel="1" x14ac:dyDescent="0.25">
      <c r="A162" s="5"/>
      <c r="B162" s="5"/>
      <c r="C162" s="5"/>
      <c r="D162" s="5"/>
      <c r="E162" s="21">
        <f>G162-F162</f>
        <v>1.388888888888884E-3</v>
      </c>
      <c r="F162" s="21">
        <v>0.38819444444444445</v>
      </c>
      <c r="G162" s="21">
        <v>0.38958333333333334</v>
      </c>
      <c r="H162" s="3">
        <v>43069</v>
      </c>
      <c r="I162" s="4">
        <f t="shared" ref="I162:I166" si="105">H162+F162</f>
        <v>43069.388194444444</v>
      </c>
      <c r="J162" s="4">
        <f t="shared" ref="J162:J166" si="106">H162+G162</f>
        <v>43069.38958333333</v>
      </c>
      <c r="K162" s="8"/>
      <c r="L162" s="12"/>
    </row>
    <row r="163" spans="1:12" hidden="1" outlineLevel="1" x14ac:dyDescent="0.25">
      <c r="A163" s="5"/>
      <c r="B163" s="5"/>
      <c r="C163" s="5"/>
      <c r="D163" s="5"/>
      <c r="E163" s="21">
        <f t="shared" ref="E163:E166" si="107">G163-F163</f>
        <v>0</v>
      </c>
      <c r="F163" s="21">
        <f>G162</f>
        <v>0.38958333333333334</v>
      </c>
      <c r="G163" s="21">
        <f>F163</f>
        <v>0.38958333333333334</v>
      </c>
      <c r="H163" s="3">
        <v>43069</v>
      </c>
      <c r="I163" s="4">
        <f t="shared" si="105"/>
        <v>43069.38958333333</v>
      </c>
      <c r="J163" s="4">
        <f t="shared" si="106"/>
        <v>43069.38958333333</v>
      </c>
      <c r="K163" s="8"/>
      <c r="L163" s="8"/>
    </row>
    <row r="164" spans="1:12" hidden="1" outlineLevel="1" x14ac:dyDescent="0.25">
      <c r="A164" s="5"/>
      <c r="B164" s="5"/>
      <c r="C164" s="5"/>
      <c r="D164" s="5"/>
      <c r="E164" s="21">
        <f t="shared" si="107"/>
        <v>6.9444444444444198E-4</v>
      </c>
      <c r="F164" s="21">
        <f>G163</f>
        <v>0.38958333333333334</v>
      </c>
      <c r="G164" s="21">
        <v>0.39027777777777778</v>
      </c>
      <c r="H164" s="3">
        <v>43069</v>
      </c>
      <c r="I164" s="4">
        <f t="shared" si="105"/>
        <v>43069.38958333333</v>
      </c>
      <c r="J164" s="4">
        <f t="shared" si="106"/>
        <v>43069.390277777777</v>
      </c>
      <c r="K164" s="8"/>
      <c r="L164" s="8"/>
    </row>
    <row r="165" spans="1:12" hidden="1" outlineLevel="1" x14ac:dyDescent="0.25">
      <c r="A165" s="5"/>
      <c r="B165" s="5"/>
      <c r="C165" s="5"/>
      <c r="D165" s="5"/>
      <c r="E165" s="21">
        <f t="shared" si="107"/>
        <v>6.9444444444444198E-4</v>
      </c>
      <c r="F165" s="21">
        <f>G164</f>
        <v>0.39027777777777778</v>
      </c>
      <c r="G165" s="21">
        <v>0.39097222222222222</v>
      </c>
      <c r="H165" s="3">
        <v>43069</v>
      </c>
      <c r="I165" s="4">
        <f t="shared" si="105"/>
        <v>43069.390277777777</v>
      </c>
      <c r="J165" s="4">
        <f t="shared" si="106"/>
        <v>43069.390972222223</v>
      </c>
      <c r="K165" s="8"/>
      <c r="L165" s="8"/>
    </row>
    <row r="166" spans="1:12" hidden="1" outlineLevel="1" x14ac:dyDescent="0.25">
      <c r="A166" s="5"/>
      <c r="B166" s="5"/>
      <c r="C166" s="5"/>
      <c r="D166" s="5"/>
      <c r="E166" s="21">
        <f t="shared" si="107"/>
        <v>0</v>
      </c>
      <c r="F166" s="21">
        <f>G165</f>
        <v>0.39097222222222222</v>
      </c>
      <c r="G166" s="21">
        <f>G165</f>
        <v>0.39097222222222222</v>
      </c>
      <c r="H166" s="3">
        <v>43069</v>
      </c>
      <c r="I166" s="4">
        <f t="shared" si="105"/>
        <v>43069.390972222223</v>
      </c>
      <c r="J166" s="4">
        <f t="shared" si="106"/>
        <v>43069.390972222223</v>
      </c>
      <c r="K166" s="8"/>
      <c r="L166" s="8"/>
    </row>
    <row r="167" spans="1:12" hidden="1" collapsed="1" x14ac:dyDescent="0.25">
      <c r="A167" s="5">
        <v>6084144</v>
      </c>
      <c r="B167" s="5">
        <v>2017</v>
      </c>
      <c r="C167" s="5" t="s">
        <v>3</v>
      </c>
      <c r="D167" s="5">
        <v>1</v>
      </c>
      <c r="E167" s="21">
        <f>SUM(E168:E172)</f>
        <v>2.0833333333332704E-3</v>
      </c>
      <c r="F167" s="5"/>
      <c r="G167" s="5"/>
      <c r="H167" s="5"/>
      <c r="I167" s="74">
        <f>IF(J170&gt;J169,((J170-J169)*$N$2/$O$2)-E167,0)</f>
        <v>-1.8663194437369968E-3</v>
      </c>
      <c r="J167" s="74"/>
      <c r="K167" s="13"/>
      <c r="L167" s="12">
        <f>IF(AND(D167&gt;0,K167&gt;0),(I168-K167)*$N$2/$O$2,0)</f>
        <v>0</v>
      </c>
    </row>
    <row r="168" spans="1:12" hidden="1" outlineLevel="1" x14ac:dyDescent="0.25">
      <c r="A168" s="5"/>
      <c r="B168" s="5"/>
      <c r="C168" s="5"/>
      <c r="D168" s="5"/>
      <c r="E168" s="21">
        <f>G168-F168</f>
        <v>1.388888888888884E-3</v>
      </c>
      <c r="F168" s="21">
        <v>0.41388888888888892</v>
      </c>
      <c r="G168" s="21">
        <v>0.4152777777777778</v>
      </c>
      <c r="H168" s="3">
        <v>43069</v>
      </c>
      <c r="I168" s="4">
        <f t="shared" ref="I168:I172" si="108">H168+F168</f>
        <v>43069.413888888892</v>
      </c>
      <c r="J168" s="4">
        <f t="shared" ref="J168:J172" si="109">H168+G168</f>
        <v>43069.415277777778</v>
      </c>
      <c r="K168" s="8"/>
      <c r="L168" s="12"/>
    </row>
    <row r="169" spans="1:12" hidden="1" outlineLevel="1" x14ac:dyDescent="0.25">
      <c r="A169" s="5"/>
      <c r="B169" s="5"/>
      <c r="C169" s="5"/>
      <c r="D169" s="5"/>
      <c r="E169" s="21">
        <f t="shared" ref="E169:E172" si="110">G169-F169</f>
        <v>0</v>
      </c>
      <c r="F169" s="21">
        <f>G168</f>
        <v>0.4152777777777778</v>
      </c>
      <c r="G169" s="21">
        <f>F169</f>
        <v>0.4152777777777778</v>
      </c>
      <c r="H169" s="3">
        <v>43069</v>
      </c>
      <c r="I169" s="4">
        <f t="shared" si="108"/>
        <v>43069.415277777778</v>
      </c>
      <c r="J169" s="4">
        <f t="shared" si="109"/>
        <v>43069.415277777778</v>
      </c>
      <c r="K169" s="8"/>
      <c r="L169" s="8"/>
    </row>
    <row r="170" spans="1:12" hidden="1" outlineLevel="1" x14ac:dyDescent="0.25">
      <c r="A170" s="5"/>
      <c r="B170" s="5"/>
      <c r="C170" s="5"/>
      <c r="D170" s="5"/>
      <c r="E170" s="21">
        <f t="shared" si="110"/>
        <v>6.9444444444438647E-4</v>
      </c>
      <c r="F170" s="21">
        <f>G169</f>
        <v>0.4152777777777778</v>
      </c>
      <c r="G170" s="21">
        <v>0.41597222222222219</v>
      </c>
      <c r="H170" s="3">
        <v>43069</v>
      </c>
      <c r="I170" s="4">
        <f t="shared" si="108"/>
        <v>43069.415277777778</v>
      </c>
      <c r="J170" s="4">
        <f t="shared" si="109"/>
        <v>43069.415972222225</v>
      </c>
      <c r="K170" s="8"/>
      <c r="L170" s="8"/>
    </row>
    <row r="171" spans="1:12" hidden="1" outlineLevel="1" x14ac:dyDescent="0.25">
      <c r="A171" s="5"/>
      <c r="B171" s="5"/>
      <c r="C171" s="5"/>
      <c r="D171" s="5"/>
      <c r="E171" s="21">
        <f t="shared" si="110"/>
        <v>0</v>
      </c>
      <c r="F171" s="21">
        <f>G170</f>
        <v>0.41597222222222219</v>
      </c>
      <c r="G171" s="21">
        <f>F171</f>
        <v>0.41597222222222219</v>
      </c>
      <c r="H171" s="3">
        <v>43069</v>
      </c>
      <c r="I171" s="4">
        <f t="shared" si="108"/>
        <v>43069.415972222225</v>
      </c>
      <c r="J171" s="4">
        <f t="shared" si="109"/>
        <v>43069.415972222225</v>
      </c>
      <c r="K171" s="8"/>
      <c r="L171" s="8"/>
    </row>
    <row r="172" spans="1:12" hidden="1" outlineLevel="1" x14ac:dyDescent="0.25">
      <c r="A172" s="5"/>
      <c r="B172" s="5"/>
      <c r="C172" s="5"/>
      <c r="D172" s="5"/>
      <c r="E172" s="21">
        <f t="shared" si="110"/>
        <v>0</v>
      </c>
      <c r="F172" s="21">
        <v>0.41666666666666669</v>
      </c>
      <c r="G172" s="21">
        <v>0.41666666666666669</v>
      </c>
      <c r="H172" s="3">
        <v>43069</v>
      </c>
      <c r="I172" s="4">
        <f t="shared" si="108"/>
        <v>43069.416666666664</v>
      </c>
      <c r="J172" s="4">
        <f t="shared" si="109"/>
        <v>43069.416666666664</v>
      </c>
      <c r="K172" s="8"/>
      <c r="L172" s="8"/>
    </row>
    <row r="173" spans="1:12" collapsed="1" x14ac:dyDescent="0.25">
      <c r="A173" s="5">
        <v>161</v>
      </c>
      <c r="B173" s="5">
        <v>2017</v>
      </c>
      <c r="C173" s="5" t="s">
        <v>9</v>
      </c>
      <c r="D173" s="5">
        <v>7</v>
      </c>
      <c r="E173" s="21">
        <f>SUM(E174:E178)</f>
        <v>5.5555555555555358E-3</v>
      </c>
      <c r="F173" s="5"/>
      <c r="G173" s="5"/>
      <c r="H173" s="5"/>
      <c r="I173" s="74">
        <f>IF(J176&gt;J175,((J176-J175)*$N$2/$O$2)-E173,0)</f>
        <v>0</v>
      </c>
      <c r="J173" s="74"/>
      <c r="K173" s="13"/>
      <c r="L173" s="12">
        <f>IF(AND(D173&gt;0,K173&gt;0),(I174-K173)*$N$2/$O$2,0)</f>
        <v>0</v>
      </c>
    </row>
    <row r="174" spans="1:12" outlineLevel="1" x14ac:dyDescent="0.25">
      <c r="A174" s="5"/>
      <c r="B174" s="5"/>
      <c r="C174" s="5"/>
      <c r="D174" s="5"/>
      <c r="E174" s="21">
        <f>G174-F174</f>
        <v>5.5555555555555358E-3</v>
      </c>
      <c r="F174" s="21">
        <v>0.67361111111111116</v>
      </c>
      <c r="G174" s="21">
        <v>0.6791666666666667</v>
      </c>
      <c r="H174" s="3">
        <v>43069</v>
      </c>
      <c r="I174" s="4">
        <f t="shared" ref="I174:I178" si="111">H174+F174</f>
        <v>43069.673611111109</v>
      </c>
      <c r="J174" s="4">
        <f t="shared" ref="J174:J178" si="112">H174+G174</f>
        <v>43069.679166666669</v>
      </c>
      <c r="K174" s="8"/>
      <c r="L174" s="12"/>
    </row>
    <row r="175" spans="1:12" outlineLevel="1" x14ac:dyDescent="0.25">
      <c r="A175" s="5"/>
      <c r="B175" s="5"/>
      <c r="C175" s="5"/>
      <c r="D175" s="5"/>
      <c r="E175" s="21">
        <f t="shared" ref="E175:E178" si="113">G175-F175</f>
        <v>0</v>
      </c>
      <c r="F175" s="21">
        <f>G174</f>
        <v>0.6791666666666667</v>
      </c>
      <c r="G175" s="21">
        <f>F175</f>
        <v>0.6791666666666667</v>
      </c>
      <c r="H175" s="3">
        <v>43069</v>
      </c>
      <c r="I175" s="4">
        <f t="shared" si="111"/>
        <v>43069.679166666669</v>
      </c>
      <c r="J175" s="4">
        <f t="shared" si="112"/>
        <v>43069.679166666669</v>
      </c>
      <c r="K175" s="8"/>
      <c r="L175" s="8"/>
    </row>
    <row r="176" spans="1:12" outlineLevel="1" x14ac:dyDescent="0.25">
      <c r="A176" s="5"/>
      <c r="B176" s="5"/>
      <c r="C176" s="5"/>
      <c r="D176" s="5"/>
      <c r="E176" s="21">
        <f t="shared" si="113"/>
        <v>0</v>
      </c>
      <c r="F176" s="21">
        <f>G175</f>
        <v>0.6791666666666667</v>
      </c>
      <c r="G176" s="21">
        <v>0.6791666666666667</v>
      </c>
      <c r="H176" s="3">
        <v>43069</v>
      </c>
      <c r="I176" s="4">
        <f t="shared" si="111"/>
        <v>43069.679166666669</v>
      </c>
      <c r="J176" s="4">
        <f t="shared" si="112"/>
        <v>43069.679166666669</v>
      </c>
      <c r="K176" s="8"/>
      <c r="L176" s="8"/>
    </row>
    <row r="177" spans="1:12" outlineLevel="1" x14ac:dyDescent="0.25">
      <c r="A177" s="5"/>
      <c r="B177" s="5"/>
      <c r="C177" s="5"/>
      <c r="D177" s="5"/>
      <c r="E177" s="21">
        <f t="shared" si="113"/>
        <v>0</v>
      </c>
      <c r="F177" s="21">
        <v>0</v>
      </c>
      <c r="G177" s="21">
        <f>F177</f>
        <v>0</v>
      </c>
      <c r="H177" s="3"/>
      <c r="I177" s="4">
        <f t="shared" si="111"/>
        <v>0</v>
      </c>
      <c r="J177" s="4">
        <f t="shared" si="112"/>
        <v>0</v>
      </c>
      <c r="K177" s="8"/>
      <c r="L177" s="8"/>
    </row>
    <row r="178" spans="1:12" outlineLevel="1" x14ac:dyDescent="0.25">
      <c r="A178" s="5"/>
      <c r="B178" s="5"/>
      <c r="C178" s="5"/>
      <c r="D178" s="5"/>
      <c r="E178" s="21">
        <f t="shared" si="113"/>
        <v>0</v>
      </c>
      <c r="F178" s="21">
        <v>0</v>
      </c>
      <c r="G178" s="21">
        <v>0</v>
      </c>
      <c r="H178" s="3"/>
      <c r="I178" s="4">
        <f t="shared" si="111"/>
        <v>0</v>
      </c>
      <c r="J178" s="4">
        <f t="shared" si="112"/>
        <v>0</v>
      </c>
      <c r="K178" s="8"/>
      <c r="L178" s="8"/>
    </row>
    <row r="179" spans="1:12" x14ac:dyDescent="0.25">
      <c r="A179" s="5"/>
      <c r="B179" s="5">
        <v>2017</v>
      </c>
      <c r="C179" s="5" t="s">
        <v>9</v>
      </c>
      <c r="D179" s="5">
        <v>7</v>
      </c>
      <c r="E179" s="21">
        <f>SUM(E180:E184)</f>
        <v>1.3888888888888895E-2</v>
      </c>
      <c r="F179" s="5"/>
      <c r="G179" s="5"/>
      <c r="H179" s="5"/>
      <c r="I179" s="74">
        <f>IF(J182&gt;J181,((J182-J181)*$N$2/$O$2)-E179,0)</f>
        <v>0</v>
      </c>
      <c r="J179" s="74"/>
      <c r="K179" s="13"/>
      <c r="L179" s="12">
        <f>IF(AND(D179&gt;0,K179&gt;0),(I180-K179)*$N$2/$O$2,0)</f>
        <v>0</v>
      </c>
    </row>
    <row r="180" spans="1:12" hidden="1" outlineLevel="1" x14ac:dyDescent="0.25">
      <c r="A180" s="5"/>
      <c r="B180" s="5"/>
      <c r="C180" s="5"/>
      <c r="D180" s="5"/>
      <c r="E180" s="21">
        <f>G180-F180</f>
        <v>0</v>
      </c>
      <c r="F180" s="21">
        <v>0.44027777777777777</v>
      </c>
      <c r="G180" s="21">
        <f>F180</f>
        <v>0.44027777777777777</v>
      </c>
      <c r="H180" s="3">
        <v>43066</v>
      </c>
      <c r="I180" s="4">
        <f t="shared" ref="I180:I184" si="114">H180+F180</f>
        <v>43066.44027777778</v>
      </c>
      <c r="J180" s="4">
        <f t="shared" ref="J180:J184" si="115">H180+G180</f>
        <v>43066.44027777778</v>
      </c>
      <c r="K180" s="8"/>
      <c r="L180" s="12"/>
    </row>
    <row r="181" spans="1:12" hidden="1" outlineLevel="1" x14ac:dyDescent="0.25">
      <c r="A181" s="5"/>
      <c r="B181" s="5"/>
      <c r="C181" s="5"/>
      <c r="D181" s="5"/>
      <c r="E181" s="21">
        <f t="shared" ref="E181:E184" si="116">G181-F181</f>
        <v>1.3888888888888895E-2</v>
      </c>
      <c r="F181" s="21">
        <f>G180</f>
        <v>0.44027777777777777</v>
      </c>
      <c r="G181" s="21">
        <v>0.45416666666666666</v>
      </c>
      <c r="H181" s="3">
        <v>43066</v>
      </c>
      <c r="I181" s="4">
        <f t="shared" si="114"/>
        <v>43066.44027777778</v>
      </c>
      <c r="J181" s="4">
        <f t="shared" si="115"/>
        <v>43066.45416666667</v>
      </c>
      <c r="K181" s="8"/>
      <c r="L181" s="8"/>
    </row>
    <row r="182" spans="1:12" hidden="1" outlineLevel="1" x14ac:dyDescent="0.25">
      <c r="A182" s="5"/>
      <c r="B182" s="5"/>
      <c r="C182" s="5"/>
      <c r="D182" s="5"/>
      <c r="E182" s="21">
        <f t="shared" si="116"/>
        <v>0</v>
      </c>
      <c r="F182" s="21">
        <f>G181</f>
        <v>0.45416666666666666</v>
      </c>
      <c r="G182" s="21">
        <v>0.45416666666666666</v>
      </c>
      <c r="H182" s="3">
        <v>43066</v>
      </c>
      <c r="I182" s="4">
        <f t="shared" si="114"/>
        <v>43066.45416666667</v>
      </c>
      <c r="J182" s="4">
        <f t="shared" si="115"/>
        <v>43066.45416666667</v>
      </c>
      <c r="K182" s="8"/>
      <c r="L182" s="8"/>
    </row>
    <row r="183" spans="1:12" hidden="1" outlineLevel="1" x14ac:dyDescent="0.25">
      <c r="A183" s="5"/>
      <c r="B183" s="5"/>
      <c r="C183" s="5"/>
      <c r="D183" s="5"/>
      <c r="E183" s="21">
        <f t="shared" si="116"/>
        <v>0</v>
      </c>
      <c r="F183" s="21">
        <v>0</v>
      </c>
      <c r="G183" s="21">
        <f>F183</f>
        <v>0</v>
      </c>
      <c r="H183" s="3"/>
      <c r="I183" s="4">
        <f t="shared" si="114"/>
        <v>0</v>
      </c>
      <c r="J183" s="4">
        <f t="shared" si="115"/>
        <v>0</v>
      </c>
      <c r="K183" s="8"/>
      <c r="L183" s="8"/>
    </row>
    <row r="184" spans="1:12" hidden="1" outlineLevel="1" x14ac:dyDescent="0.25">
      <c r="A184" s="5"/>
      <c r="B184" s="5"/>
      <c r="C184" s="5"/>
      <c r="D184" s="5"/>
      <c r="E184" s="21">
        <f t="shared" si="116"/>
        <v>0</v>
      </c>
      <c r="F184" s="21">
        <v>0</v>
      </c>
      <c r="G184" s="21">
        <v>0</v>
      </c>
      <c r="H184" s="3"/>
      <c r="I184" s="4">
        <f t="shared" si="114"/>
        <v>0</v>
      </c>
      <c r="J184" s="4">
        <f t="shared" si="115"/>
        <v>0</v>
      </c>
      <c r="K184" s="8"/>
      <c r="L184" s="8"/>
    </row>
    <row r="185" spans="1:12" hidden="1" collapsed="1" x14ac:dyDescent="0.25">
      <c r="A185" s="5">
        <v>1746</v>
      </c>
      <c r="B185" s="5">
        <v>2017</v>
      </c>
      <c r="C185" s="5" t="s">
        <v>9</v>
      </c>
      <c r="D185" s="5">
        <v>2</v>
      </c>
      <c r="E185" s="21">
        <f>SUM(E186:E190)</f>
        <v>3.4722222222222654E-3</v>
      </c>
      <c r="F185" s="5"/>
      <c r="G185" s="5"/>
      <c r="H185" s="5"/>
      <c r="I185" s="74">
        <f>IF(J188&gt;J187,((J188-J187)*$N$2/$O$2)-E185,0)</f>
        <v>0</v>
      </c>
      <c r="J185" s="74"/>
      <c r="K185" s="13"/>
      <c r="L185" s="12">
        <f>IF(AND(D185&gt;0,K185&gt;0),(I186-K185)*$N$2/$O$2,0)</f>
        <v>0</v>
      </c>
    </row>
    <row r="186" spans="1:12" hidden="1" outlineLevel="1" x14ac:dyDescent="0.25">
      <c r="A186" s="5"/>
      <c r="B186" s="5"/>
      <c r="C186" s="5"/>
      <c r="D186" s="5"/>
      <c r="E186" s="21">
        <f>G186-F186</f>
        <v>2.7777777777777679E-3</v>
      </c>
      <c r="F186" s="21">
        <v>0.45833333333333331</v>
      </c>
      <c r="G186" s="21">
        <f>F187</f>
        <v>0.46111111111111108</v>
      </c>
      <c r="H186" s="3">
        <v>43067</v>
      </c>
      <c r="I186" s="4">
        <f t="shared" ref="I186:I190" si="117">H186+F186</f>
        <v>43067.458333333336</v>
      </c>
      <c r="J186" s="4">
        <f t="shared" ref="J186:J190" si="118">H186+G186</f>
        <v>43067.461111111108</v>
      </c>
      <c r="K186" s="8"/>
      <c r="L186" s="12"/>
    </row>
    <row r="187" spans="1:12" hidden="1" outlineLevel="1" x14ac:dyDescent="0.25">
      <c r="A187" s="5"/>
      <c r="B187" s="5"/>
      <c r="C187" s="5"/>
      <c r="D187" s="5"/>
      <c r="E187" s="21">
        <f t="shared" ref="E187:E190" si="119">G187-F187</f>
        <v>6.9444444444449749E-4</v>
      </c>
      <c r="F187" s="21">
        <v>0.46111111111111108</v>
      </c>
      <c r="G187" s="21">
        <f>F188</f>
        <v>0.46180555555555558</v>
      </c>
      <c r="H187" s="3">
        <v>43067</v>
      </c>
      <c r="I187" s="4">
        <f t="shared" si="117"/>
        <v>43067.461111111108</v>
      </c>
      <c r="J187" s="4">
        <f t="shared" si="118"/>
        <v>43067.461805555555</v>
      </c>
      <c r="K187" s="8"/>
      <c r="L187" s="8"/>
    </row>
    <row r="188" spans="1:12" hidden="1" outlineLevel="1" x14ac:dyDescent="0.25">
      <c r="A188" s="5"/>
      <c r="B188" s="5"/>
      <c r="C188" s="5"/>
      <c r="D188" s="5"/>
      <c r="E188" s="21">
        <f t="shared" si="119"/>
        <v>0</v>
      </c>
      <c r="F188" s="21">
        <v>0.46180555555555558</v>
      </c>
      <c r="G188" s="21">
        <f>F189</f>
        <v>0.46180555555555558</v>
      </c>
      <c r="H188" s="3">
        <v>43067</v>
      </c>
      <c r="I188" s="4">
        <f t="shared" si="117"/>
        <v>43067.461805555555</v>
      </c>
      <c r="J188" s="4">
        <f t="shared" si="118"/>
        <v>43067.461805555555</v>
      </c>
      <c r="K188" s="8"/>
      <c r="L188" s="8"/>
    </row>
    <row r="189" spans="1:12" hidden="1" outlineLevel="1" x14ac:dyDescent="0.25">
      <c r="A189" s="5"/>
      <c r="B189" s="5"/>
      <c r="C189" s="5"/>
      <c r="D189" s="5"/>
      <c r="E189" s="21">
        <f t="shared" si="119"/>
        <v>0</v>
      </c>
      <c r="F189" s="21">
        <f>F188</f>
        <v>0.46180555555555558</v>
      </c>
      <c r="G189" s="21">
        <f>F189</f>
        <v>0.46180555555555558</v>
      </c>
      <c r="H189" s="3">
        <v>43067</v>
      </c>
      <c r="I189" s="4">
        <f t="shared" si="117"/>
        <v>43067.461805555555</v>
      </c>
      <c r="J189" s="4">
        <f t="shared" si="118"/>
        <v>43067.461805555555</v>
      </c>
      <c r="K189" s="8"/>
      <c r="L189" s="8"/>
    </row>
    <row r="190" spans="1:12" hidden="1" outlineLevel="1" x14ac:dyDescent="0.25">
      <c r="A190" s="5"/>
      <c r="B190" s="5"/>
      <c r="C190" s="5"/>
      <c r="D190" s="5"/>
      <c r="E190" s="21">
        <f t="shared" si="119"/>
        <v>0</v>
      </c>
      <c r="F190" s="21">
        <v>0</v>
      </c>
      <c r="G190" s="21">
        <v>0</v>
      </c>
      <c r="H190" s="3"/>
      <c r="I190" s="4">
        <f t="shared" si="117"/>
        <v>0</v>
      </c>
      <c r="J190" s="4">
        <f t="shared" si="118"/>
        <v>0</v>
      </c>
      <c r="K190" s="8"/>
      <c r="L190" s="8"/>
    </row>
    <row r="191" spans="1:12" hidden="1" collapsed="1" x14ac:dyDescent="0.25">
      <c r="A191" s="5">
        <v>1743</v>
      </c>
      <c r="B191" s="5">
        <v>2017</v>
      </c>
      <c r="C191" s="5" t="s">
        <v>9</v>
      </c>
      <c r="D191" s="5">
        <v>2</v>
      </c>
      <c r="E191" s="21">
        <f>SUM(E192:E196)</f>
        <v>6.9444444444444753E-3</v>
      </c>
      <c r="F191" s="5"/>
      <c r="G191" s="5"/>
      <c r="H191" s="5"/>
      <c r="I191" s="74">
        <f>IF(J194&gt;J193,((J194-J193)*$N$2/$O$2)-E191,0)</f>
        <v>0</v>
      </c>
      <c r="J191" s="74"/>
      <c r="K191" s="13"/>
      <c r="L191" s="12">
        <f>IF(AND(D191&gt;0,K191&gt;0),(I192-K191)*$N$2/$O$2,0)</f>
        <v>0</v>
      </c>
    </row>
    <row r="192" spans="1:12" hidden="1" outlineLevel="1" x14ac:dyDescent="0.25">
      <c r="A192" s="5"/>
      <c r="B192" s="5"/>
      <c r="C192" s="5"/>
      <c r="D192" s="5"/>
      <c r="E192" s="21">
        <f>G192-F192</f>
        <v>6.9444444444444753E-3</v>
      </c>
      <c r="F192" s="21">
        <v>0.42638888888888887</v>
      </c>
      <c r="G192" s="21">
        <f>F193</f>
        <v>0.43333333333333335</v>
      </c>
      <c r="H192" s="3">
        <v>43067</v>
      </c>
      <c r="I192" s="4">
        <f t="shared" ref="I192:I196" si="120">H192+F192</f>
        <v>43067.426388888889</v>
      </c>
      <c r="J192" s="4">
        <f t="shared" ref="J192:J196" si="121">H192+G192</f>
        <v>43067.433333333334</v>
      </c>
      <c r="K192" s="8"/>
      <c r="L192" s="12"/>
    </row>
    <row r="193" spans="1:12" hidden="1" outlineLevel="1" x14ac:dyDescent="0.25">
      <c r="A193" s="5"/>
      <c r="B193" s="5"/>
      <c r="C193" s="5"/>
      <c r="D193" s="5"/>
      <c r="E193" s="21">
        <f t="shared" ref="E193:E196" si="122">G193-F193</f>
        <v>0</v>
      </c>
      <c r="F193" s="21">
        <v>0.43333333333333335</v>
      </c>
      <c r="G193" s="21">
        <f>F194</f>
        <v>0.43333333333333335</v>
      </c>
      <c r="H193" s="3">
        <v>43067</v>
      </c>
      <c r="I193" s="4">
        <f t="shared" si="120"/>
        <v>43067.433333333334</v>
      </c>
      <c r="J193" s="4">
        <f t="shared" si="121"/>
        <v>43067.433333333334</v>
      </c>
      <c r="K193" s="8"/>
      <c r="L193" s="8"/>
    </row>
    <row r="194" spans="1:12" hidden="1" outlineLevel="1" x14ac:dyDescent="0.25">
      <c r="A194" s="5"/>
      <c r="B194" s="5"/>
      <c r="C194" s="5"/>
      <c r="D194" s="5"/>
      <c r="E194" s="21">
        <f t="shared" si="122"/>
        <v>0</v>
      </c>
      <c r="F194" s="21">
        <f>F193</f>
        <v>0.43333333333333335</v>
      </c>
      <c r="G194" s="21">
        <f>F195</f>
        <v>0.43333333333333335</v>
      </c>
      <c r="H194" s="3">
        <v>43067</v>
      </c>
      <c r="I194" s="4">
        <f t="shared" si="120"/>
        <v>43067.433333333334</v>
      </c>
      <c r="J194" s="4">
        <f t="shared" si="121"/>
        <v>43067.433333333334</v>
      </c>
      <c r="K194" s="8"/>
      <c r="L194" s="8"/>
    </row>
    <row r="195" spans="1:12" hidden="1" outlineLevel="1" x14ac:dyDescent="0.25">
      <c r="A195" s="5"/>
      <c r="B195" s="5"/>
      <c r="C195" s="5"/>
      <c r="D195" s="5"/>
      <c r="E195" s="21">
        <f t="shared" si="122"/>
        <v>0</v>
      </c>
      <c r="F195" s="21">
        <f>F194</f>
        <v>0.43333333333333335</v>
      </c>
      <c r="G195" s="21">
        <f>F195</f>
        <v>0.43333333333333335</v>
      </c>
      <c r="H195" s="3">
        <v>43067</v>
      </c>
      <c r="I195" s="4">
        <f t="shared" si="120"/>
        <v>43067.433333333334</v>
      </c>
      <c r="J195" s="4">
        <f t="shared" si="121"/>
        <v>43067.433333333334</v>
      </c>
      <c r="K195" s="8"/>
      <c r="L195" s="8"/>
    </row>
    <row r="196" spans="1:12" hidden="1" outlineLevel="1" x14ac:dyDescent="0.25">
      <c r="A196" s="5"/>
      <c r="B196" s="5"/>
      <c r="C196" s="5"/>
      <c r="D196" s="5"/>
      <c r="E196" s="21">
        <f t="shared" si="122"/>
        <v>0</v>
      </c>
      <c r="F196" s="21">
        <v>0</v>
      </c>
      <c r="G196" s="21">
        <v>0</v>
      </c>
      <c r="H196" s="3"/>
      <c r="I196" s="4">
        <f t="shared" si="120"/>
        <v>0</v>
      </c>
      <c r="J196" s="4">
        <f t="shared" si="121"/>
        <v>0</v>
      </c>
      <c r="K196" s="8"/>
      <c r="L196" s="8"/>
    </row>
    <row r="197" spans="1:12" hidden="1" collapsed="1" x14ac:dyDescent="0.25">
      <c r="A197" s="5">
        <v>1742</v>
      </c>
      <c r="B197" s="5">
        <v>2017</v>
      </c>
      <c r="C197" s="5" t="s">
        <v>9</v>
      </c>
      <c r="D197" s="5">
        <v>2</v>
      </c>
      <c r="E197" s="21">
        <f>SUM(E198:E202)</f>
        <v>3.4722222222222099E-3</v>
      </c>
      <c r="F197" s="5"/>
      <c r="G197" s="5"/>
      <c r="H197" s="5"/>
      <c r="I197" s="74">
        <f>IF(J200&gt;J199,((J200-J199)*$N$2/$O$2)-E197,0)</f>
        <v>0</v>
      </c>
      <c r="J197" s="74"/>
      <c r="K197" s="13"/>
      <c r="L197" s="12">
        <f>IF(AND(D197&gt;0,K197&gt;0),(I198-K197)*$N$2/$O$2,0)</f>
        <v>0</v>
      </c>
    </row>
    <row r="198" spans="1:12" hidden="1" outlineLevel="1" x14ac:dyDescent="0.25">
      <c r="A198" s="5"/>
      <c r="B198" s="5"/>
      <c r="C198" s="5"/>
      <c r="D198" s="5"/>
      <c r="E198" s="21">
        <f>G198-F198</f>
        <v>2.0833333333333259E-3</v>
      </c>
      <c r="F198" s="21">
        <v>0.42083333333333334</v>
      </c>
      <c r="G198" s="21">
        <f>F199</f>
        <v>0.42291666666666666</v>
      </c>
      <c r="H198" s="3">
        <v>43067</v>
      </c>
      <c r="I198" s="4">
        <f t="shared" ref="I198:I202" si="123">H198+F198</f>
        <v>43067.42083333333</v>
      </c>
      <c r="J198" s="4">
        <f t="shared" ref="J198:J202" si="124">H198+G198</f>
        <v>43067.42291666667</v>
      </c>
      <c r="K198" s="8"/>
      <c r="L198" s="12"/>
    </row>
    <row r="199" spans="1:12" hidden="1" outlineLevel="1" x14ac:dyDescent="0.25">
      <c r="A199" s="5"/>
      <c r="B199" s="5"/>
      <c r="C199" s="5"/>
      <c r="D199" s="5"/>
      <c r="E199" s="21">
        <f t="shared" ref="E199:E202" si="125">G199-F199</f>
        <v>1.388888888888884E-3</v>
      </c>
      <c r="F199" s="21">
        <v>0.42291666666666666</v>
      </c>
      <c r="G199" s="21">
        <f>F200</f>
        <v>0.42430555555555555</v>
      </c>
      <c r="H199" s="3">
        <v>43067</v>
      </c>
      <c r="I199" s="4">
        <f t="shared" si="123"/>
        <v>43067.42291666667</v>
      </c>
      <c r="J199" s="4">
        <f t="shared" si="124"/>
        <v>43067.424305555556</v>
      </c>
      <c r="K199" s="8"/>
      <c r="L199" s="8"/>
    </row>
    <row r="200" spans="1:12" hidden="1" outlineLevel="1" x14ac:dyDescent="0.25">
      <c r="A200" s="5"/>
      <c r="B200" s="5"/>
      <c r="C200" s="5"/>
      <c r="D200" s="5"/>
      <c r="E200" s="21">
        <f t="shared" si="125"/>
        <v>0</v>
      </c>
      <c r="F200" s="21">
        <v>0.42430555555555555</v>
      </c>
      <c r="G200" s="21">
        <f>F201</f>
        <v>0.42430555555555555</v>
      </c>
      <c r="H200" s="3">
        <v>43067</v>
      </c>
      <c r="I200" s="4">
        <f t="shared" si="123"/>
        <v>43067.424305555556</v>
      </c>
      <c r="J200" s="4">
        <f t="shared" si="124"/>
        <v>43067.424305555556</v>
      </c>
      <c r="K200" s="8"/>
      <c r="L200" s="8"/>
    </row>
    <row r="201" spans="1:12" hidden="1" outlineLevel="1" x14ac:dyDescent="0.25">
      <c r="A201" s="5"/>
      <c r="B201" s="5"/>
      <c r="C201" s="5"/>
      <c r="D201" s="5"/>
      <c r="E201" s="21">
        <f t="shared" si="125"/>
        <v>0</v>
      </c>
      <c r="F201" s="21">
        <f>F200</f>
        <v>0.42430555555555555</v>
      </c>
      <c r="G201" s="21">
        <f>F201</f>
        <v>0.42430555555555555</v>
      </c>
      <c r="H201" s="3">
        <v>43067</v>
      </c>
      <c r="I201" s="4">
        <f t="shared" si="123"/>
        <v>43067.424305555556</v>
      </c>
      <c r="J201" s="4">
        <f t="shared" si="124"/>
        <v>43067.424305555556</v>
      </c>
      <c r="K201" s="8"/>
      <c r="L201" s="8"/>
    </row>
    <row r="202" spans="1:12" hidden="1" outlineLevel="1" x14ac:dyDescent="0.25">
      <c r="A202" s="5"/>
      <c r="B202" s="5"/>
      <c r="C202" s="5"/>
      <c r="D202" s="5"/>
      <c r="E202" s="21">
        <f t="shared" si="125"/>
        <v>0</v>
      </c>
      <c r="F202" s="21">
        <v>0</v>
      </c>
      <c r="G202" s="21">
        <v>0</v>
      </c>
      <c r="H202" s="3"/>
      <c r="I202" s="4">
        <f t="shared" si="123"/>
        <v>0</v>
      </c>
      <c r="J202" s="4">
        <f t="shared" si="124"/>
        <v>0</v>
      </c>
      <c r="K202" s="8"/>
      <c r="L202" s="8"/>
    </row>
    <row r="203" spans="1:12" hidden="1" collapsed="1" x14ac:dyDescent="0.25">
      <c r="A203" s="5">
        <v>1741</v>
      </c>
      <c r="B203" s="5">
        <v>2017</v>
      </c>
      <c r="C203" s="5" t="s">
        <v>9</v>
      </c>
      <c r="D203" s="5">
        <v>2</v>
      </c>
      <c r="E203" s="21">
        <f>SUM(E204:E208)</f>
        <v>2.0833333333333259E-3</v>
      </c>
      <c r="F203" s="5"/>
      <c r="G203" s="5"/>
      <c r="H203" s="5"/>
      <c r="I203" s="74">
        <f>IF(J206&gt;J205,((J206-J205)*$N$2/$O$2)-E203,0)</f>
        <v>0</v>
      </c>
      <c r="J203" s="74"/>
      <c r="K203" s="13"/>
      <c r="L203" s="12">
        <f>IF(AND(D203&gt;0,K203&gt;0),(I204-K203)*$N$2/$O$2,0)</f>
        <v>0</v>
      </c>
    </row>
    <row r="204" spans="1:12" hidden="1" outlineLevel="1" x14ac:dyDescent="0.25">
      <c r="A204" s="5"/>
      <c r="B204" s="5"/>
      <c r="C204" s="5"/>
      <c r="D204" s="5"/>
      <c r="E204" s="21">
        <f>G204-F204</f>
        <v>2.0833333333333259E-3</v>
      </c>
      <c r="F204" s="21">
        <v>0.41736111111111113</v>
      </c>
      <c r="G204" s="21">
        <f>F205</f>
        <v>0.41944444444444445</v>
      </c>
      <c r="H204" s="3">
        <v>43067</v>
      </c>
      <c r="I204" s="4">
        <f t="shared" ref="I204:I208" si="126">H204+F204</f>
        <v>43067.417361111111</v>
      </c>
      <c r="J204" s="4">
        <f t="shared" ref="J204:J208" si="127">H204+G204</f>
        <v>43067.419444444444</v>
      </c>
      <c r="K204" s="8"/>
      <c r="L204" s="12"/>
    </row>
    <row r="205" spans="1:12" hidden="1" outlineLevel="1" x14ac:dyDescent="0.25">
      <c r="A205" s="5"/>
      <c r="B205" s="5"/>
      <c r="C205" s="5"/>
      <c r="D205" s="5"/>
      <c r="E205" s="21">
        <f t="shared" ref="E205:E208" si="128">G205-F205</f>
        <v>0</v>
      </c>
      <c r="F205" s="21">
        <v>0.41944444444444445</v>
      </c>
      <c r="G205" s="21">
        <f>F206</f>
        <v>0.41944444444444445</v>
      </c>
      <c r="H205" s="3">
        <v>43067</v>
      </c>
      <c r="I205" s="4">
        <f t="shared" si="126"/>
        <v>43067.419444444444</v>
      </c>
      <c r="J205" s="4">
        <f t="shared" si="127"/>
        <v>43067.419444444444</v>
      </c>
      <c r="K205" s="8"/>
      <c r="L205" s="8"/>
    </row>
    <row r="206" spans="1:12" hidden="1" outlineLevel="1" x14ac:dyDescent="0.25">
      <c r="A206" s="5"/>
      <c r="B206" s="5"/>
      <c r="C206" s="5"/>
      <c r="D206" s="5"/>
      <c r="E206" s="21">
        <f t="shared" si="128"/>
        <v>0</v>
      </c>
      <c r="F206" s="21">
        <v>0.41944444444444445</v>
      </c>
      <c r="G206" s="21">
        <f>F207</f>
        <v>0.41944444444444445</v>
      </c>
      <c r="H206" s="3">
        <v>43067</v>
      </c>
      <c r="I206" s="4">
        <f t="shared" si="126"/>
        <v>43067.419444444444</v>
      </c>
      <c r="J206" s="4">
        <f t="shared" si="127"/>
        <v>43067.419444444444</v>
      </c>
      <c r="K206" s="8"/>
      <c r="L206" s="8"/>
    </row>
    <row r="207" spans="1:12" hidden="1" outlineLevel="1" x14ac:dyDescent="0.25">
      <c r="A207" s="5"/>
      <c r="B207" s="5"/>
      <c r="C207" s="5"/>
      <c r="D207" s="5"/>
      <c r="E207" s="21">
        <f t="shared" si="128"/>
        <v>0</v>
      </c>
      <c r="F207" s="21">
        <f>F206</f>
        <v>0.41944444444444445</v>
      </c>
      <c r="G207" s="21">
        <f>F207</f>
        <v>0.41944444444444445</v>
      </c>
      <c r="H207" s="3">
        <v>43067</v>
      </c>
      <c r="I207" s="4">
        <f t="shared" si="126"/>
        <v>43067.419444444444</v>
      </c>
      <c r="J207" s="4">
        <f t="shared" si="127"/>
        <v>43067.419444444444</v>
      </c>
      <c r="K207" s="8"/>
      <c r="L207" s="8"/>
    </row>
    <row r="208" spans="1:12" hidden="1" outlineLevel="1" x14ac:dyDescent="0.25">
      <c r="A208" s="5"/>
      <c r="B208" s="5"/>
      <c r="C208" s="5"/>
      <c r="D208" s="5"/>
      <c r="E208" s="21">
        <f t="shared" si="128"/>
        <v>0</v>
      </c>
      <c r="F208" s="21">
        <v>0</v>
      </c>
      <c r="G208" s="21">
        <v>0</v>
      </c>
      <c r="H208" s="3"/>
      <c r="I208" s="4">
        <f t="shared" si="126"/>
        <v>0</v>
      </c>
      <c r="J208" s="4">
        <f t="shared" si="127"/>
        <v>0</v>
      </c>
      <c r="K208" s="8"/>
      <c r="L208" s="8"/>
    </row>
    <row r="209" spans="1:12" hidden="1" collapsed="1" x14ac:dyDescent="0.25">
      <c r="A209" s="5">
        <v>1740</v>
      </c>
      <c r="B209" s="5">
        <v>2017</v>
      </c>
      <c r="C209" s="5" t="s">
        <v>9</v>
      </c>
      <c r="D209" s="5">
        <v>2</v>
      </c>
      <c r="E209" s="21">
        <f>SUM(E210:E214)</f>
        <v>3.4722222222221544E-3</v>
      </c>
      <c r="F209" s="5"/>
      <c r="G209" s="5"/>
      <c r="H209" s="5"/>
      <c r="I209" s="74">
        <f>IF(J212&gt;J211,((J212-J211)*$N$2/$O$2)-E209,0)</f>
        <v>0</v>
      </c>
      <c r="J209" s="74"/>
      <c r="K209" s="13"/>
      <c r="L209" s="12">
        <f>IF(AND(D209&gt;0,K209&gt;0),(I210-K209)*$N$2/$O$2,0)</f>
        <v>0</v>
      </c>
    </row>
    <row r="210" spans="1:12" hidden="1" outlineLevel="1" x14ac:dyDescent="0.25">
      <c r="A210" s="5"/>
      <c r="B210" s="5"/>
      <c r="C210" s="5"/>
      <c r="D210" s="5"/>
      <c r="E210" s="21">
        <f>G210-F210</f>
        <v>1.388888888888884E-3</v>
      </c>
      <c r="F210" s="21">
        <v>0.41111111111111115</v>
      </c>
      <c r="G210" s="21">
        <f>F211</f>
        <v>0.41250000000000003</v>
      </c>
      <c r="H210" s="3">
        <v>43067</v>
      </c>
      <c r="I210" s="4">
        <f t="shared" ref="I210:I214" si="129">H210+F210</f>
        <v>43067.411111111112</v>
      </c>
      <c r="J210" s="4">
        <f t="shared" ref="J210:J214" si="130">H210+G210</f>
        <v>43067.412499999999</v>
      </c>
      <c r="K210" s="8"/>
      <c r="L210" s="12"/>
    </row>
    <row r="211" spans="1:12" hidden="1" outlineLevel="1" x14ac:dyDescent="0.25">
      <c r="A211" s="5"/>
      <c r="B211" s="5"/>
      <c r="C211" s="5"/>
      <c r="D211" s="5"/>
      <c r="E211" s="21">
        <f t="shared" ref="E211:E214" si="131">G211-F211</f>
        <v>2.0833333333332704E-3</v>
      </c>
      <c r="F211" s="21">
        <v>0.41250000000000003</v>
      </c>
      <c r="G211" s="21">
        <f>F212</f>
        <v>0.4145833333333333</v>
      </c>
      <c r="H211" s="3">
        <v>43067</v>
      </c>
      <c r="I211" s="4">
        <f t="shared" si="129"/>
        <v>43067.412499999999</v>
      </c>
      <c r="J211" s="4">
        <f t="shared" si="130"/>
        <v>43067.414583333331</v>
      </c>
      <c r="K211" s="8"/>
      <c r="L211" s="8"/>
    </row>
    <row r="212" spans="1:12" hidden="1" outlineLevel="1" x14ac:dyDescent="0.25">
      <c r="A212" s="5"/>
      <c r="B212" s="5"/>
      <c r="C212" s="5"/>
      <c r="D212" s="5"/>
      <c r="E212" s="21">
        <f t="shared" si="131"/>
        <v>0</v>
      </c>
      <c r="F212" s="21">
        <v>0.4145833333333333</v>
      </c>
      <c r="G212" s="21">
        <f>F213</f>
        <v>0.4145833333333333</v>
      </c>
      <c r="H212" s="3">
        <v>43067</v>
      </c>
      <c r="I212" s="4">
        <f t="shared" si="129"/>
        <v>43067.414583333331</v>
      </c>
      <c r="J212" s="4">
        <f t="shared" si="130"/>
        <v>43067.414583333331</v>
      </c>
      <c r="K212" s="8"/>
      <c r="L212" s="8"/>
    </row>
    <row r="213" spans="1:12" hidden="1" outlineLevel="1" x14ac:dyDescent="0.25">
      <c r="A213" s="5"/>
      <c r="B213" s="5"/>
      <c r="C213" s="5"/>
      <c r="D213" s="5"/>
      <c r="E213" s="21">
        <f t="shared" si="131"/>
        <v>0</v>
      </c>
      <c r="F213" s="21">
        <f>F212</f>
        <v>0.4145833333333333</v>
      </c>
      <c r="G213" s="21">
        <f>F213</f>
        <v>0.4145833333333333</v>
      </c>
      <c r="H213" s="3">
        <v>43067</v>
      </c>
      <c r="I213" s="4">
        <f t="shared" si="129"/>
        <v>43067.414583333331</v>
      </c>
      <c r="J213" s="4">
        <f t="shared" si="130"/>
        <v>43067.414583333331</v>
      </c>
      <c r="K213" s="8"/>
      <c r="L213" s="8"/>
    </row>
    <row r="214" spans="1:12" hidden="1" outlineLevel="1" x14ac:dyDescent="0.25">
      <c r="A214" s="5"/>
      <c r="B214" s="5"/>
      <c r="C214" s="5"/>
      <c r="D214" s="5"/>
      <c r="E214" s="21">
        <f t="shared" si="131"/>
        <v>0</v>
      </c>
      <c r="F214" s="21">
        <v>0</v>
      </c>
      <c r="G214" s="21">
        <v>0</v>
      </c>
      <c r="H214" s="3"/>
      <c r="I214" s="4">
        <f t="shared" si="129"/>
        <v>0</v>
      </c>
      <c r="J214" s="4">
        <f t="shared" si="130"/>
        <v>0</v>
      </c>
      <c r="K214" s="8"/>
      <c r="L214" s="8"/>
    </row>
    <row r="215" spans="1:12" hidden="1" collapsed="1" x14ac:dyDescent="0.25">
      <c r="A215" s="5">
        <v>1739</v>
      </c>
      <c r="B215" s="5">
        <v>2017</v>
      </c>
      <c r="C215" s="5" t="s">
        <v>9</v>
      </c>
      <c r="D215" s="5">
        <v>2</v>
      </c>
      <c r="E215" s="21">
        <f>SUM(E216:E220)</f>
        <v>6.9444444444444198E-3</v>
      </c>
      <c r="F215" s="5"/>
      <c r="G215" s="5"/>
      <c r="H215" s="5"/>
      <c r="I215" s="74">
        <f>IF(J218&gt;J217,((J218-J217)*$N$2/$O$2)-E215,0)</f>
        <v>0</v>
      </c>
      <c r="J215" s="74"/>
      <c r="K215" s="13"/>
      <c r="L215" s="12">
        <f>IF(AND(D215&gt;0,K215&gt;0),(I216-K215)*$N$2/$O$2,0)</f>
        <v>0</v>
      </c>
    </row>
    <row r="216" spans="1:12" hidden="1" outlineLevel="1" x14ac:dyDescent="0.25">
      <c r="A216" s="5"/>
      <c r="B216" s="5"/>
      <c r="C216" s="5"/>
      <c r="D216" s="5"/>
      <c r="E216" s="21">
        <f>G216-F216</f>
        <v>6.9444444444444198E-3</v>
      </c>
      <c r="F216" s="21">
        <v>0.38750000000000001</v>
      </c>
      <c r="G216" s="21">
        <f>F217</f>
        <v>0.39444444444444443</v>
      </c>
      <c r="H216" s="3">
        <v>43067</v>
      </c>
      <c r="I216" s="4">
        <f t="shared" ref="I216:I220" si="132">H216+F216</f>
        <v>43067.387499999997</v>
      </c>
      <c r="J216" s="4">
        <f t="shared" ref="J216:J220" si="133">H216+G216</f>
        <v>43067.394444444442</v>
      </c>
      <c r="K216" s="8"/>
      <c r="L216" s="12"/>
    </row>
    <row r="217" spans="1:12" hidden="1" outlineLevel="1" x14ac:dyDescent="0.25">
      <c r="A217" s="5"/>
      <c r="B217" s="5"/>
      <c r="C217" s="5"/>
      <c r="D217" s="5"/>
      <c r="E217" s="21">
        <f t="shared" ref="E217:E220" si="134">G217-F217</f>
        <v>0</v>
      </c>
      <c r="F217" s="21">
        <v>0.39444444444444443</v>
      </c>
      <c r="G217" s="21">
        <f>F218</f>
        <v>0.39444444444444443</v>
      </c>
      <c r="H217" s="3">
        <v>43067</v>
      </c>
      <c r="I217" s="4">
        <f t="shared" si="132"/>
        <v>43067.394444444442</v>
      </c>
      <c r="J217" s="4">
        <f t="shared" si="133"/>
        <v>43067.394444444442</v>
      </c>
      <c r="K217" s="8"/>
      <c r="L217" s="8"/>
    </row>
    <row r="218" spans="1:12" hidden="1" outlineLevel="1" x14ac:dyDescent="0.25">
      <c r="A218" s="5"/>
      <c r="B218" s="5"/>
      <c r="C218" s="5"/>
      <c r="D218" s="5"/>
      <c r="E218" s="21">
        <f t="shared" si="134"/>
        <v>0</v>
      </c>
      <c r="F218" s="21">
        <v>0.39444444444444443</v>
      </c>
      <c r="G218" s="21">
        <f>F219</f>
        <v>0.39444444444444443</v>
      </c>
      <c r="H218" s="3">
        <v>43067</v>
      </c>
      <c r="I218" s="4">
        <f t="shared" si="132"/>
        <v>43067.394444444442</v>
      </c>
      <c r="J218" s="4">
        <f t="shared" si="133"/>
        <v>43067.394444444442</v>
      </c>
      <c r="K218" s="8"/>
      <c r="L218" s="8"/>
    </row>
    <row r="219" spans="1:12" hidden="1" outlineLevel="1" x14ac:dyDescent="0.25">
      <c r="A219" s="5"/>
      <c r="B219" s="5"/>
      <c r="C219" s="5"/>
      <c r="D219" s="5"/>
      <c r="E219" s="21">
        <f t="shared" si="134"/>
        <v>0</v>
      </c>
      <c r="F219" s="21">
        <f>F218</f>
        <v>0.39444444444444443</v>
      </c>
      <c r="G219" s="21">
        <f>F219</f>
        <v>0.39444444444444443</v>
      </c>
      <c r="H219" s="3">
        <v>43067</v>
      </c>
      <c r="I219" s="4">
        <f t="shared" si="132"/>
        <v>43067.394444444442</v>
      </c>
      <c r="J219" s="4">
        <f t="shared" si="133"/>
        <v>43067.394444444442</v>
      </c>
      <c r="K219" s="8"/>
      <c r="L219" s="8"/>
    </row>
    <row r="220" spans="1:12" hidden="1" outlineLevel="1" x14ac:dyDescent="0.25">
      <c r="A220" s="5"/>
      <c r="B220" s="5"/>
      <c r="C220" s="5"/>
      <c r="D220" s="5"/>
      <c r="E220" s="21">
        <f t="shared" si="134"/>
        <v>0</v>
      </c>
      <c r="F220" s="21">
        <v>0</v>
      </c>
      <c r="G220" s="21">
        <v>0</v>
      </c>
      <c r="H220" s="3"/>
      <c r="I220" s="4">
        <f t="shared" si="132"/>
        <v>0</v>
      </c>
      <c r="J220" s="4">
        <f t="shared" si="133"/>
        <v>0</v>
      </c>
      <c r="K220" s="8"/>
      <c r="L220" s="8"/>
    </row>
    <row r="221" spans="1:12" hidden="1" collapsed="1" x14ac:dyDescent="0.25">
      <c r="A221" s="5" t="s">
        <v>26</v>
      </c>
      <c r="B221" s="5">
        <v>2017</v>
      </c>
      <c r="C221" s="5" t="s">
        <v>9</v>
      </c>
      <c r="D221" s="5">
        <v>2</v>
      </c>
      <c r="E221" s="21">
        <f>SUM(E222:E226)</f>
        <v>2.2916666666666696E-2</v>
      </c>
      <c r="F221" s="5"/>
      <c r="G221" s="5"/>
      <c r="H221" s="5"/>
      <c r="I221" s="74">
        <f>IF(J224&gt;J223,((J224-J223)*$N$2/$O$2)-E221,0)</f>
        <v>0</v>
      </c>
      <c r="J221" s="74"/>
      <c r="K221" s="13"/>
      <c r="L221" s="12">
        <f>IF(AND(D221&gt;0,K221&gt;0),(I222-K221)*$N$2/$O$2,0)</f>
        <v>0</v>
      </c>
    </row>
    <row r="222" spans="1:12" hidden="1" outlineLevel="1" x14ac:dyDescent="0.25">
      <c r="A222" s="5"/>
      <c r="B222" s="5"/>
      <c r="C222" s="5"/>
      <c r="D222" s="5"/>
      <c r="E222" s="21">
        <f>G222-F222</f>
        <v>1.736111111111116E-2</v>
      </c>
      <c r="F222" s="21">
        <v>0.3611111111111111</v>
      </c>
      <c r="G222" s="21">
        <f>F223</f>
        <v>0.37847222222222227</v>
      </c>
      <c r="H222" s="3">
        <v>43067</v>
      </c>
      <c r="I222" s="4">
        <f t="shared" ref="I222:I226" si="135">H222+F222</f>
        <v>43067.361111111109</v>
      </c>
      <c r="J222" s="4">
        <f t="shared" ref="J222:J226" si="136">H222+G222</f>
        <v>43067.378472222219</v>
      </c>
      <c r="K222" s="8"/>
      <c r="L222" s="12"/>
    </row>
    <row r="223" spans="1:12" hidden="1" outlineLevel="1" x14ac:dyDescent="0.25">
      <c r="A223" s="5"/>
      <c r="B223" s="5"/>
      <c r="C223" s="5"/>
      <c r="D223" s="5"/>
      <c r="E223" s="21">
        <f t="shared" ref="E223:E226" si="137">G223-F223</f>
        <v>5.5555555555555358E-3</v>
      </c>
      <c r="F223" s="21">
        <v>0.37847222222222227</v>
      </c>
      <c r="G223" s="21">
        <f>F224</f>
        <v>0.3840277777777778</v>
      </c>
      <c r="H223" s="3">
        <v>43067</v>
      </c>
      <c r="I223" s="4">
        <f t="shared" si="135"/>
        <v>43067.378472222219</v>
      </c>
      <c r="J223" s="4">
        <f t="shared" si="136"/>
        <v>43067.384027777778</v>
      </c>
      <c r="K223" s="8"/>
      <c r="L223" s="8"/>
    </row>
    <row r="224" spans="1:12" hidden="1" outlineLevel="1" x14ac:dyDescent="0.25">
      <c r="A224" s="5"/>
      <c r="B224" s="5"/>
      <c r="C224" s="5"/>
      <c r="D224" s="5"/>
      <c r="E224" s="21">
        <f t="shared" si="137"/>
        <v>0</v>
      </c>
      <c r="F224" s="21">
        <v>0.3840277777777778</v>
      </c>
      <c r="G224" s="21">
        <f>F225</f>
        <v>0.3840277777777778</v>
      </c>
      <c r="H224" s="3">
        <v>43067</v>
      </c>
      <c r="I224" s="4">
        <f t="shared" si="135"/>
        <v>43067.384027777778</v>
      </c>
      <c r="J224" s="4">
        <f t="shared" si="136"/>
        <v>43067.384027777778</v>
      </c>
      <c r="K224" s="8"/>
      <c r="L224" s="8"/>
    </row>
    <row r="225" spans="1:12" hidden="1" outlineLevel="1" x14ac:dyDescent="0.25">
      <c r="A225" s="5"/>
      <c r="B225" s="5"/>
      <c r="C225" s="5"/>
      <c r="D225" s="5"/>
      <c r="E225" s="21">
        <f t="shared" si="137"/>
        <v>0</v>
      </c>
      <c r="F225" s="21">
        <f>F224</f>
        <v>0.3840277777777778</v>
      </c>
      <c r="G225" s="21">
        <f>F225</f>
        <v>0.3840277777777778</v>
      </c>
      <c r="H225" s="3">
        <v>43067</v>
      </c>
      <c r="I225" s="4">
        <f t="shared" si="135"/>
        <v>43067.384027777778</v>
      </c>
      <c r="J225" s="4">
        <f t="shared" si="136"/>
        <v>43067.384027777778</v>
      </c>
      <c r="K225" s="8"/>
      <c r="L225" s="8"/>
    </row>
    <row r="226" spans="1:12" hidden="1" outlineLevel="1" x14ac:dyDescent="0.25">
      <c r="A226" s="5"/>
      <c r="B226" s="5"/>
      <c r="C226" s="5"/>
      <c r="D226" s="5"/>
      <c r="E226" s="21">
        <f t="shared" si="137"/>
        <v>0</v>
      </c>
      <c r="F226" s="21">
        <v>0</v>
      </c>
      <c r="G226" s="21">
        <v>0</v>
      </c>
      <c r="H226" s="3"/>
      <c r="I226" s="4">
        <f t="shared" si="135"/>
        <v>0</v>
      </c>
      <c r="J226" s="4">
        <f t="shared" si="136"/>
        <v>0</v>
      </c>
      <c r="K226" s="8"/>
      <c r="L226" s="8"/>
    </row>
    <row r="227" spans="1:12" hidden="1" collapsed="1" x14ac:dyDescent="0.25">
      <c r="A227" s="5">
        <v>1736</v>
      </c>
      <c r="B227" s="5">
        <v>2017</v>
      </c>
      <c r="C227" s="5" t="s">
        <v>9</v>
      </c>
      <c r="D227" s="5">
        <v>2</v>
      </c>
      <c r="E227" s="21">
        <f>SUM(E228:E232)</f>
        <v>1.3888888888888951E-2</v>
      </c>
      <c r="F227" s="5"/>
      <c r="G227" s="5"/>
      <c r="H227" s="5"/>
      <c r="I227" s="74">
        <f>IF(J230&gt;J229,((J230-J229)*$N$2/$O$2)-E227,0)</f>
        <v>0</v>
      </c>
      <c r="J227" s="74"/>
      <c r="K227" s="13"/>
      <c r="L227" s="12">
        <f>IF(AND(D227&gt;0,K227&gt;0),(I228-K227)*$N$2/$O$2,0)</f>
        <v>0</v>
      </c>
    </row>
    <row r="228" spans="1:12" hidden="1" outlineLevel="1" x14ac:dyDescent="0.25">
      <c r="A228" s="5"/>
      <c r="B228" s="5"/>
      <c r="C228" s="5"/>
      <c r="D228" s="5"/>
      <c r="E228" s="21">
        <f>G228-F228</f>
        <v>9.7222222222221877E-3</v>
      </c>
      <c r="F228" s="21">
        <v>0.65763888888888888</v>
      </c>
      <c r="G228" s="21">
        <f>F229</f>
        <v>0.66736111111111107</v>
      </c>
      <c r="H228" s="3">
        <v>43067</v>
      </c>
      <c r="I228" s="4">
        <f t="shared" ref="I228:I232" si="138">H228+F228</f>
        <v>43067.657638888886</v>
      </c>
      <c r="J228" s="4">
        <f t="shared" ref="J228:J232" si="139">H228+G228</f>
        <v>43067.667361111111</v>
      </c>
      <c r="K228" s="8"/>
      <c r="L228" s="12"/>
    </row>
    <row r="229" spans="1:12" hidden="1" outlineLevel="1" x14ac:dyDescent="0.25">
      <c r="A229" s="5"/>
      <c r="B229" s="5"/>
      <c r="C229" s="5"/>
      <c r="D229" s="5"/>
      <c r="E229" s="21">
        <f t="shared" ref="E229:E232" si="140">G229-F229</f>
        <v>4.1666666666667629E-3</v>
      </c>
      <c r="F229" s="21">
        <v>0.66736111111111107</v>
      </c>
      <c r="G229" s="21">
        <f>F230</f>
        <v>0.67152777777777783</v>
      </c>
      <c r="H229" s="3">
        <v>43067</v>
      </c>
      <c r="I229" s="4">
        <f t="shared" si="138"/>
        <v>43067.667361111111</v>
      </c>
      <c r="J229" s="4">
        <f t="shared" si="139"/>
        <v>43067.671527777777</v>
      </c>
      <c r="K229" s="8"/>
      <c r="L229" s="8"/>
    </row>
    <row r="230" spans="1:12" hidden="1" outlineLevel="1" x14ac:dyDescent="0.25">
      <c r="A230" s="5"/>
      <c r="B230" s="5"/>
      <c r="C230" s="5"/>
      <c r="D230" s="5"/>
      <c r="E230" s="21">
        <f t="shared" si="140"/>
        <v>0</v>
      </c>
      <c r="F230" s="21">
        <v>0.67152777777777783</v>
      </c>
      <c r="G230" s="21">
        <f>F231</f>
        <v>0.67152777777777783</v>
      </c>
      <c r="H230" s="3">
        <v>43067</v>
      </c>
      <c r="I230" s="4">
        <f t="shared" si="138"/>
        <v>43067.671527777777</v>
      </c>
      <c r="J230" s="4">
        <f t="shared" si="139"/>
        <v>43067.671527777777</v>
      </c>
      <c r="K230" s="8"/>
      <c r="L230" s="8"/>
    </row>
    <row r="231" spans="1:12" hidden="1" outlineLevel="1" x14ac:dyDescent="0.25">
      <c r="A231" s="5"/>
      <c r="B231" s="5"/>
      <c r="C231" s="5"/>
      <c r="D231" s="5"/>
      <c r="E231" s="21">
        <f t="shared" si="140"/>
        <v>0</v>
      </c>
      <c r="F231" s="21">
        <f>F230</f>
        <v>0.67152777777777783</v>
      </c>
      <c r="G231" s="21">
        <f>F231</f>
        <v>0.67152777777777783</v>
      </c>
      <c r="H231" s="3">
        <v>43067</v>
      </c>
      <c r="I231" s="4">
        <f t="shared" si="138"/>
        <v>43067.671527777777</v>
      </c>
      <c r="J231" s="4">
        <f t="shared" si="139"/>
        <v>43067.671527777777</v>
      </c>
      <c r="K231" s="8"/>
      <c r="L231" s="8"/>
    </row>
    <row r="232" spans="1:12" hidden="1" outlineLevel="1" x14ac:dyDescent="0.25">
      <c r="A232" s="5"/>
      <c r="B232" s="5"/>
      <c r="C232" s="5"/>
      <c r="D232" s="5"/>
      <c r="E232" s="21">
        <f t="shared" si="140"/>
        <v>0</v>
      </c>
      <c r="F232" s="21">
        <v>0</v>
      </c>
      <c r="G232" s="21">
        <v>0</v>
      </c>
      <c r="H232" s="3"/>
      <c r="I232" s="4">
        <f t="shared" si="138"/>
        <v>0</v>
      </c>
      <c r="J232" s="4">
        <f t="shared" si="139"/>
        <v>0</v>
      </c>
      <c r="K232" s="8"/>
      <c r="L232" s="8"/>
    </row>
    <row r="233" spans="1:12" hidden="1" collapsed="1" x14ac:dyDescent="0.25">
      <c r="A233" s="5">
        <v>1733</v>
      </c>
      <c r="B233" s="5">
        <v>2017</v>
      </c>
      <c r="C233" s="5" t="s">
        <v>9</v>
      </c>
      <c r="D233" s="5">
        <v>2</v>
      </c>
      <c r="E233" s="21">
        <f>SUM(E234:E238)</f>
        <v>9.0277777777776902E-3</v>
      </c>
      <c r="F233" s="5"/>
      <c r="G233" s="5"/>
      <c r="H233" s="5"/>
      <c r="I233" s="74">
        <f>IF(J236&gt;J235,((J236-J235)*$N$2/$O$2)-E233,0)</f>
        <v>0</v>
      </c>
      <c r="J233" s="74"/>
      <c r="K233" s="13"/>
      <c r="L233" s="12">
        <f>IF(AND(D233&gt;0,K233&gt;0),(I234-K233)*$N$2/$O$2,0)</f>
        <v>0</v>
      </c>
    </row>
    <row r="234" spans="1:12" hidden="1" outlineLevel="1" x14ac:dyDescent="0.25">
      <c r="A234" s="5"/>
      <c r="B234" s="5"/>
      <c r="C234" s="5"/>
      <c r="D234" s="5"/>
      <c r="E234" s="21">
        <f>G234-F234</f>
        <v>2.7777777777777679E-3</v>
      </c>
      <c r="F234" s="21">
        <v>0.42777777777777781</v>
      </c>
      <c r="G234" s="21">
        <f>F235</f>
        <v>0.43055555555555558</v>
      </c>
      <c r="H234" s="3">
        <v>43067</v>
      </c>
      <c r="I234" s="4">
        <f t="shared" ref="I234:I238" si="141">H234+F234</f>
        <v>43067.427777777775</v>
      </c>
      <c r="J234" s="4">
        <f t="shared" ref="J234:J238" si="142">H234+G234</f>
        <v>43067.430555555555</v>
      </c>
      <c r="K234" s="8"/>
      <c r="L234" s="12"/>
    </row>
    <row r="235" spans="1:12" hidden="1" outlineLevel="1" x14ac:dyDescent="0.25">
      <c r="A235" s="5"/>
      <c r="B235" s="5"/>
      <c r="C235" s="5"/>
      <c r="D235" s="5"/>
      <c r="E235" s="21">
        <f t="shared" ref="E235:E238" si="143">G235-F235</f>
        <v>6.2499999999999223E-3</v>
      </c>
      <c r="F235" s="21">
        <v>0.43055555555555558</v>
      </c>
      <c r="G235" s="21">
        <f>F236</f>
        <v>0.4368055555555555</v>
      </c>
      <c r="H235" s="3">
        <v>43067</v>
      </c>
      <c r="I235" s="4">
        <f t="shared" si="141"/>
        <v>43067.430555555555</v>
      </c>
      <c r="J235" s="4">
        <f t="shared" si="142"/>
        <v>43067.436805555553</v>
      </c>
      <c r="K235" s="8"/>
      <c r="L235" s="8"/>
    </row>
    <row r="236" spans="1:12" hidden="1" outlineLevel="1" x14ac:dyDescent="0.25">
      <c r="A236" s="5"/>
      <c r="B236" s="5"/>
      <c r="C236" s="5"/>
      <c r="D236" s="5"/>
      <c r="E236" s="21">
        <f t="shared" si="143"/>
        <v>0</v>
      </c>
      <c r="F236" s="21">
        <v>0.4368055555555555</v>
      </c>
      <c r="G236" s="21">
        <f>F237</f>
        <v>0.4368055555555555</v>
      </c>
      <c r="H236" s="3">
        <v>43067</v>
      </c>
      <c r="I236" s="4">
        <f t="shared" si="141"/>
        <v>43067.436805555553</v>
      </c>
      <c r="J236" s="4">
        <f t="shared" si="142"/>
        <v>43067.436805555553</v>
      </c>
      <c r="K236" s="8"/>
      <c r="L236" s="8"/>
    </row>
    <row r="237" spans="1:12" hidden="1" outlineLevel="1" x14ac:dyDescent="0.25">
      <c r="A237" s="5"/>
      <c r="B237" s="5"/>
      <c r="C237" s="5"/>
      <c r="D237" s="5"/>
      <c r="E237" s="21">
        <f t="shared" si="143"/>
        <v>0</v>
      </c>
      <c r="F237" s="21">
        <f>F236</f>
        <v>0.4368055555555555</v>
      </c>
      <c r="G237" s="21">
        <f>F237</f>
        <v>0.4368055555555555</v>
      </c>
      <c r="H237" s="3">
        <v>43067</v>
      </c>
      <c r="I237" s="4">
        <f t="shared" si="141"/>
        <v>43067.436805555553</v>
      </c>
      <c r="J237" s="4">
        <f t="shared" si="142"/>
        <v>43067.436805555553</v>
      </c>
      <c r="K237" s="8"/>
      <c r="L237" s="8"/>
    </row>
    <row r="238" spans="1:12" hidden="1" outlineLevel="1" x14ac:dyDescent="0.25">
      <c r="A238" s="5"/>
      <c r="B238" s="5"/>
      <c r="C238" s="5"/>
      <c r="D238" s="5"/>
      <c r="E238" s="21">
        <f t="shared" si="143"/>
        <v>0</v>
      </c>
      <c r="F238" s="21">
        <v>0</v>
      </c>
      <c r="G238" s="21">
        <v>0</v>
      </c>
      <c r="H238" s="3"/>
      <c r="I238" s="4">
        <f t="shared" si="141"/>
        <v>0</v>
      </c>
      <c r="J238" s="4">
        <f t="shared" si="142"/>
        <v>0</v>
      </c>
      <c r="K238" s="8"/>
      <c r="L238" s="8"/>
    </row>
    <row r="239" spans="1:12" hidden="1" collapsed="1" x14ac:dyDescent="0.25">
      <c r="A239" s="5">
        <v>1732</v>
      </c>
      <c r="B239" s="5">
        <v>2017</v>
      </c>
      <c r="C239" s="5" t="s">
        <v>9</v>
      </c>
      <c r="D239" s="5">
        <v>2</v>
      </c>
      <c r="E239" s="21">
        <f>SUM(E240:E244)</f>
        <v>1.0416666666666685E-2</v>
      </c>
      <c r="F239" s="5"/>
      <c r="G239" s="5"/>
      <c r="H239" s="5"/>
      <c r="I239" s="74">
        <f>IF(J242&gt;J241,((J242-J241)*$N$2/$O$2)-E239,0)</f>
        <v>0</v>
      </c>
      <c r="J239" s="74"/>
      <c r="K239" s="13"/>
      <c r="L239" s="12">
        <f>IF(AND(D239&gt;0,K239&gt;0),(I240-K239)*$N$2/$O$2,0)</f>
        <v>0</v>
      </c>
    </row>
    <row r="240" spans="1:12" hidden="1" outlineLevel="1" x14ac:dyDescent="0.25">
      <c r="A240" s="5"/>
      <c r="B240" s="5"/>
      <c r="C240" s="5"/>
      <c r="D240" s="5"/>
      <c r="E240" s="21">
        <f>G240-F240</f>
        <v>8.3333333333333592E-3</v>
      </c>
      <c r="F240" s="21">
        <v>0.41597222222222219</v>
      </c>
      <c r="G240" s="21">
        <f>F241</f>
        <v>0.42430555555555555</v>
      </c>
      <c r="H240" s="3">
        <v>43066</v>
      </c>
      <c r="I240" s="4">
        <f t="shared" ref="I240:I244" si="144">H240+F240</f>
        <v>43066.415972222225</v>
      </c>
      <c r="J240" s="4">
        <f t="shared" ref="J240:J244" si="145">H240+G240</f>
        <v>43066.424305555556</v>
      </c>
      <c r="K240" s="8"/>
      <c r="L240" s="12"/>
    </row>
    <row r="241" spans="1:12" hidden="1" outlineLevel="1" x14ac:dyDescent="0.25">
      <c r="A241" s="5"/>
      <c r="B241" s="5"/>
      <c r="C241" s="5"/>
      <c r="D241" s="5"/>
      <c r="E241" s="21">
        <f t="shared" ref="E241:E244" si="146">G241-F241</f>
        <v>2.0833333333333259E-3</v>
      </c>
      <c r="F241" s="21">
        <v>0.42430555555555555</v>
      </c>
      <c r="G241" s="21">
        <f>F242</f>
        <v>0.42638888888888887</v>
      </c>
      <c r="H241" s="3">
        <v>43066</v>
      </c>
      <c r="I241" s="4">
        <f t="shared" si="144"/>
        <v>43066.424305555556</v>
      </c>
      <c r="J241" s="4">
        <f t="shared" si="145"/>
        <v>43066.426388888889</v>
      </c>
      <c r="K241" s="8"/>
      <c r="L241" s="8"/>
    </row>
    <row r="242" spans="1:12" hidden="1" outlineLevel="1" x14ac:dyDescent="0.25">
      <c r="A242" s="5"/>
      <c r="B242" s="5"/>
      <c r="C242" s="5"/>
      <c r="D242" s="5"/>
      <c r="E242" s="21">
        <f t="shared" si="146"/>
        <v>0</v>
      </c>
      <c r="F242" s="21">
        <v>0.42638888888888887</v>
      </c>
      <c r="G242" s="21">
        <f>F243</f>
        <v>0.42638888888888887</v>
      </c>
      <c r="H242" s="3">
        <v>43066</v>
      </c>
      <c r="I242" s="4">
        <f t="shared" si="144"/>
        <v>43066.426388888889</v>
      </c>
      <c r="J242" s="4">
        <f t="shared" si="145"/>
        <v>43066.426388888889</v>
      </c>
      <c r="K242" s="8"/>
      <c r="L242" s="8"/>
    </row>
    <row r="243" spans="1:12" hidden="1" outlineLevel="1" x14ac:dyDescent="0.25">
      <c r="A243" s="5"/>
      <c r="B243" s="5"/>
      <c r="C243" s="5"/>
      <c r="D243" s="5"/>
      <c r="E243" s="21">
        <f t="shared" si="146"/>
        <v>0</v>
      </c>
      <c r="F243" s="21">
        <f>F242</f>
        <v>0.42638888888888887</v>
      </c>
      <c r="G243" s="21">
        <f>F243</f>
        <v>0.42638888888888887</v>
      </c>
      <c r="H243" s="3">
        <v>43066</v>
      </c>
      <c r="I243" s="4">
        <f t="shared" si="144"/>
        <v>43066.426388888889</v>
      </c>
      <c r="J243" s="4">
        <f t="shared" si="145"/>
        <v>43066.426388888889</v>
      </c>
      <c r="K243" s="8"/>
      <c r="L243" s="8"/>
    </row>
    <row r="244" spans="1:12" hidden="1" outlineLevel="1" x14ac:dyDescent="0.25">
      <c r="A244" s="5"/>
      <c r="B244" s="5"/>
      <c r="C244" s="5"/>
      <c r="D244" s="5"/>
      <c r="E244" s="21">
        <f t="shared" si="146"/>
        <v>0</v>
      </c>
      <c r="F244" s="21">
        <v>0</v>
      </c>
      <c r="G244" s="21">
        <v>0</v>
      </c>
      <c r="H244" s="3"/>
      <c r="I244" s="4">
        <f t="shared" si="144"/>
        <v>0</v>
      </c>
      <c r="J244" s="4">
        <f t="shared" si="145"/>
        <v>0</v>
      </c>
      <c r="K244" s="8"/>
      <c r="L244" s="8"/>
    </row>
    <row r="245" spans="1:12" hidden="1" collapsed="1" x14ac:dyDescent="0.25">
      <c r="A245" s="5">
        <v>6071296</v>
      </c>
      <c r="B245" s="5">
        <v>2017</v>
      </c>
      <c r="C245" s="5" t="s">
        <v>3</v>
      </c>
      <c r="D245" s="5">
        <v>1</v>
      </c>
      <c r="E245" s="21">
        <f>SUM(E246:E250)</f>
        <v>4.1666666666666519E-3</v>
      </c>
      <c r="F245" s="5"/>
      <c r="G245" s="5"/>
      <c r="H245" s="5"/>
      <c r="I245" s="74">
        <f>IF(J248&gt;J247,((J248-J247)*$N$2/$O$2)-E245,0)</f>
        <v>-3.7326388897478413E-3</v>
      </c>
      <c r="J245" s="74"/>
      <c r="K245" s="13"/>
      <c r="L245" s="12">
        <f>IF(AND(D245&gt;0,K245&gt;0),(I246-K245)*$N$2/$O$2,0)</f>
        <v>0</v>
      </c>
    </row>
    <row r="246" spans="1:12" hidden="1" outlineLevel="1" x14ac:dyDescent="0.25">
      <c r="A246" s="5"/>
      <c r="B246" s="5"/>
      <c r="C246" s="5"/>
      <c r="D246" s="5"/>
      <c r="E246" s="21">
        <f>G246-F246</f>
        <v>1.388888888888884E-3</v>
      </c>
      <c r="F246" s="21">
        <v>0.45277777777777778</v>
      </c>
      <c r="G246" s="21">
        <f>F247</f>
        <v>0.45416666666666666</v>
      </c>
      <c r="H246" s="3">
        <v>43068</v>
      </c>
      <c r="I246" s="4">
        <f t="shared" ref="I246:I250" si="147">H246+F246</f>
        <v>43068.452777777777</v>
      </c>
      <c r="J246" s="4">
        <f t="shared" ref="J246:J250" si="148">H246+G246</f>
        <v>43068.45416666667</v>
      </c>
      <c r="K246" s="8"/>
      <c r="L246" s="12"/>
    </row>
    <row r="247" spans="1:12" hidden="1" outlineLevel="1" x14ac:dyDescent="0.25">
      <c r="A247" s="5"/>
      <c r="B247" s="5"/>
      <c r="C247" s="5"/>
      <c r="D247" s="5"/>
      <c r="E247" s="21">
        <f t="shared" ref="E247:E250" si="149">G247-F247</f>
        <v>0</v>
      </c>
      <c r="F247" s="21">
        <v>0.45416666666666666</v>
      </c>
      <c r="G247" s="21">
        <f>F248</f>
        <v>0.45416666666666666</v>
      </c>
      <c r="H247" s="3">
        <v>43068</v>
      </c>
      <c r="I247" s="4">
        <f t="shared" si="147"/>
        <v>43068.45416666667</v>
      </c>
      <c r="J247" s="4">
        <f t="shared" si="148"/>
        <v>43068.45416666667</v>
      </c>
      <c r="K247" s="8"/>
      <c r="L247" s="8"/>
    </row>
    <row r="248" spans="1:12" hidden="1" outlineLevel="1" x14ac:dyDescent="0.25">
      <c r="A248" s="5"/>
      <c r="B248" s="5"/>
      <c r="C248" s="5"/>
      <c r="D248" s="5"/>
      <c r="E248" s="21">
        <f t="shared" si="149"/>
        <v>1.388888888888884E-3</v>
      </c>
      <c r="F248" s="21">
        <v>0.45416666666666666</v>
      </c>
      <c r="G248" s="21">
        <f>F249</f>
        <v>0.45555555555555555</v>
      </c>
      <c r="H248" s="3">
        <v>43068</v>
      </c>
      <c r="I248" s="4">
        <f t="shared" si="147"/>
        <v>43068.45416666667</v>
      </c>
      <c r="J248" s="4">
        <f t="shared" si="148"/>
        <v>43068.455555555556</v>
      </c>
      <c r="K248" s="8"/>
      <c r="L248" s="8"/>
    </row>
    <row r="249" spans="1:12" hidden="1" outlineLevel="1" x14ac:dyDescent="0.25">
      <c r="A249" s="5"/>
      <c r="B249" s="5"/>
      <c r="C249" s="5"/>
      <c r="D249" s="5"/>
      <c r="E249" s="21">
        <f t="shared" si="149"/>
        <v>1.388888888888884E-3</v>
      </c>
      <c r="F249" s="21">
        <v>0.45555555555555555</v>
      </c>
      <c r="G249" s="21">
        <f>F250</f>
        <v>0.45694444444444443</v>
      </c>
      <c r="H249" s="3">
        <v>43068</v>
      </c>
      <c r="I249" s="4">
        <f t="shared" si="147"/>
        <v>43068.455555555556</v>
      </c>
      <c r="J249" s="4">
        <f t="shared" si="148"/>
        <v>43068.456944444442</v>
      </c>
      <c r="K249" s="8"/>
      <c r="L249" s="8"/>
    </row>
    <row r="250" spans="1:12" hidden="1" outlineLevel="1" x14ac:dyDescent="0.25">
      <c r="A250" s="5"/>
      <c r="B250" s="5"/>
      <c r="C250" s="5"/>
      <c r="D250" s="5"/>
      <c r="E250" s="21">
        <f t="shared" si="149"/>
        <v>0</v>
      </c>
      <c r="F250" s="21">
        <v>0.45694444444444443</v>
      </c>
      <c r="G250" s="21">
        <f>F250</f>
        <v>0.45694444444444443</v>
      </c>
      <c r="H250" s="3">
        <v>43068</v>
      </c>
      <c r="I250" s="4">
        <f t="shared" si="147"/>
        <v>43068.456944444442</v>
      </c>
      <c r="J250" s="4">
        <f t="shared" si="148"/>
        <v>43068.456944444442</v>
      </c>
      <c r="K250" s="8"/>
      <c r="L250" s="8"/>
    </row>
    <row r="251" spans="1:12" hidden="1" collapsed="1" x14ac:dyDescent="0.25">
      <c r="A251" s="5">
        <v>6092477</v>
      </c>
      <c r="B251" s="5">
        <v>2017</v>
      </c>
      <c r="C251" s="5" t="s">
        <v>3</v>
      </c>
      <c r="D251" s="5">
        <v>1</v>
      </c>
      <c r="E251" s="21">
        <f>SUM(E252:E256)</f>
        <v>4.8611111111111494E-3</v>
      </c>
      <c r="F251" s="5"/>
      <c r="G251" s="5"/>
      <c r="H251" s="5"/>
      <c r="I251" s="74">
        <f>IF(J254&gt;J253,((J254-J253)*$N$2/$O$2)-E251,0)</f>
        <v>-4.6440972215148757E-3</v>
      </c>
      <c r="J251" s="74"/>
      <c r="K251" s="13"/>
      <c r="L251" s="12">
        <f>IF(AND(D251&gt;0,K251&gt;0),(I252-K251)*$N$2/$O$2,0)</f>
        <v>0</v>
      </c>
    </row>
    <row r="252" spans="1:12" hidden="1" outlineLevel="1" x14ac:dyDescent="0.25">
      <c r="A252" s="5"/>
      <c r="B252" s="5"/>
      <c r="C252" s="5"/>
      <c r="D252" s="5"/>
      <c r="E252" s="21">
        <f>G252-F252</f>
        <v>2.0833333333333814E-3</v>
      </c>
      <c r="F252" s="21">
        <v>0.45833333333333331</v>
      </c>
      <c r="G252" s="21">
        <f>F253</f>
        <v>0.4604166666666667</v>
      </c>
      <c r="H252" s="3">
        <v>42963</v>
      </c>
      <c r="I252" s="4">
        <f t="shared" ref="I252:I256" si="150">H252+F252</f>
        <v>42963.458333333336</v>
      </c>
      <c r="J252" s="4">
        <f t="shared" ref="J252:J256" si="151">H252+G252</f>
        <v>42963.460416666669</v>
      </c>
      <c r="K252" s="8"/>
      <c r="L252" s="12"/>
    </row>
    <row r="253" spans="1:12" hidden="1" outlineLevel="1" x14ac:dyDescent="0.25">
      <c r="A253" s="5"/>
      <c r="B253" s="5"/>
      <c r="C253" s="5"/>
      <c r="D253" s="5"/>
      <c r="E253" s="21">
        <f t="shared" ref="E253:E256" si="152">G253-F253</f>
        <v>6.9444444444438647E-4</v>
      </c>
      <c r="F253" s="21">
        <v>0.4604166666666667</v>
      </c>
      <c r="G253" s="21">
        <f>F254</f>
        <v>0.46111111111111108</v>
      </c>
      <c r="H253" s="3">
        <v>42963</v>
      </c>
      <c r="I253" s="4">
        <f t="shared" si="150"/>
        <v>42963.460416666669</v>
      </c>
      <c r="J253" s="4">
        <f t="shared" si="151"/>
        <v>42963.461111111108</v>
      </c>
      <c r="K253" s="8"/>
      <c r="L253" s="8"/>
    </row>
    <row r="254" spans="1:12" hidden="1" outlineLevel="1" x14ac:dyDescent="0.25">
      <c r="A254" s="5"/>
      <c r="B254" s="5"/>
      <c r="C254" s="5"/>
      <c r="D254" s="5"/>
      <c r="E254" s="21">
        <f t="shared" si="152"/>
        <v>6.9444444444449749E-4</v>
      </c>
      <c r="F254" s="21">
        <v>0.46111111111111108</v>
      </c>
      <c r="G254" s="21">
        <f>F255</f>
        <v>0.46180555555555558</v>
      </c>
      <c r="H254" s="3">
        <v>42963</v>
      </c>
      <c r="I254" s="4">
        <f t="shared" si="150"/>
        <v>42963.461111111108</v>
      </c>
      <c r="J254" s="4">
        <f t="shared" si="151"/>
        <v>42963.461805555555</v>
      </c>
      <c r="K254" s="8"/>
      <c r="L254" s="8"/>
    </row>
    <row r="255" spans="1:12" hidden="1" outlineLevel="1" x14ac:dyDescent="0.25">
      <c r="A255" s="5"/>
      <c r="B255" s="5"/>
      <c r="C255" s="5"/>
      <c r="D255" s="5"/>
      <c r="E255" s="21">
        <f t="shared" si="152"/>
        <v>1.388888888888884E-3</v>
      </c>
      <c r="F255" s="21">
        <v>0.46180555555555558</v>
      </c>
      <c r="G255" s="21">
        <f>F256</f>
        <v>0.46319444444444446</v>
      </c>
      <c r="H255" s="3">
        <v>42963</v>
      </c>
      <c r="I255" s="4">
        <f t="shared" si="150"/>
        <v>42963.461805555555</v>
      </c>
      <c r="J255" s="4">
        <f t="shared" si="151"/>
        <v>42963.463194444441</v>
      </c>
      <c r="K255" s="8"/>
      <c r="L255" s="8"/>
    </row>
    <row r="256" spans="1:12" hidden="1" outlineLevel="1" x14ac:dyDescent="0.25">
      <c r="A256" s="5"/>
      <c r="B256" s="5"/>
      <c r="C256" s="5"/>
      <c r="D256" s="5"/>
      <c r="E256" s="21">
        <f t="shared" si="152"/>
        <v>0</v>
      </c>
      <c r="F256" s="21">
        <v>0.46319444444444446</v>
      </c>
      <c r="G256" s="21">
        <f>F256</f>
        <v>0.46319444444444446</v>
      </c>
      <c r="H256" s="3">
        <v>42963</v>
      </c>
      <c r="I256" s="4">
        <f t="shared" si="150"/>
        <v>42963.463194444441</v>
      </c>
      <c r="J256" s="4">
        <f t="shared" si="151"/>
        <v>42963.463194444441</v>
      </c>
      <c r="K256" s="8"/>
      <c r="L256" s="8"/>
    </row>
    <row r="257" spans="1:12" hidden="1" collapsed="1" x14ac:dyDescent="0.25">
      <c r="A257" s="5">
        <v>6104793</v>
      </c>
      <c r="B257" s="5">
        <v>2017</v>
      </c>
      <c r="C257" s="5" t="s">
        <v>3</v>
      </c>
      <c r="D257" s="5">
        <v>1</v>
      </c>
      <c r="E257" s="21">
        <f>SUM(E258:E262)</f>
        <v>4.1666666666666519E-3</v>
      </c>
      <c r="F257" s="5"/>
      <c r="G257" s="5"/>
      <c r="H257" s="5"/>
      <c r="I257" s="74">
        <f>IF(J260&gt;J259,((J260-J259)*$N$2/$O$2)-E257,0)</f>
        <v>-3.9496527770703782E-3</v>
      </c>
      <c r="J257" s="74"/>
      <c r="K257" s="13"/>
      <c r="L257" s="12">
        <f>IF(AND(D257&gt;0,K257&gt;0),(I258-K257)*$N$2/$O$2,0)</f>
        <v>0</v>
      </c>
    </row>
    <row r="258" spans="1:12" hidden="1" outlineLevel="1" x14ac:dyDescent="0.25">
      <c r="A258" s="5"/>
      <c r="B258" s="5"/>
      <c r="C258" s="5"/>
      <c r="D258" s="5"/>
      <c r="E258" s="21">
        <f>G258-F258</f>
        <v>1.388888888888884E-3</v>
      </c>
      <c r="F258" s="21">
        <v>0.47013888888888888</v>
      </c>
      <c r="G258" s="21">
        <f>F259</f>
        <v>0.47152777777777777</v>
      </c>
      <c r="H258" s="3">
        <v>43068</v>
      </c>
      <c r="I258" s="4">
        <f t="shared" ref="I258:I262" si="153">H258+F258</f>
        <v>43068.470138888886</v>
      </c>
      <c r="J258" s="4">
        <f t="shared" ref="J258:J262" si="154">H258+G258</f>
        <v>43068.47152777778</v>
      </c>
      <c r="K258" s="8"/>
      <c r="L258" s="12"/>
    </row>
    <row r="259" spans="1:12" hidden="1" outlineLevel="1" x14ac:dyDescent="0.25">
      <c r="A259" s="5"/>
      <c r="B259" s="5"/>
      <c r="C259" s="5"/>
      <c r="D259" s="5"/>
      <c r="E259" s="21">
        <f t="shared" ref="E259:E262" si="155">G259-F259</f>
        <v>6.9444444444449749E-4</v>
      </c>
      <c r="F259" s="21">
        <v>0.47152777777777777</v>
      </c>
      <c r="G259" s="21">
        <f>F260</f>
        <v>0.47222222222222227</v>
      </c>
      <c r="H259" s="3">
        <v>43068</v>
      </c>
      <c r="I259" s="4">
        <f t="shared" si="153"/>
        <v>43068.47152777778</v>
      </c>
      <c r="J259" s="4">
        <f t="shared" si="154"/>
        <v>43068.472222222219</v>
      </c>
      <c r="K259" s="8"/>
      <c r="L259" s="8"/>
    </row>
    <row r="260" spans="1:12" hidden="1" outlineLevel="1" x14ac:dyDescent="0.25">
      <c r="A260" s="5"/>
      <c r="B260" s="5"/>
      <c r="C260" s="5"/>
      <c r="D260" s="5"/>
      <c r="E260" s="21">
        <f t="shared" si="155"/>
        <v>6.9444444444438647E-4</v>
      </c>
      <c r="F260" s="21">
        <v>0.47222222222222227</v>
      </c>
      <c r="G260" s="21">
        <f>F261</f>
        <v>0.47291666666666665</v>
      </c>
      <c r="H260" s="3">
        <v>43068</v>
      </c>
      <c r="I260" s="4">
        <f t="shared" si="153"/>
        <v>43068.472222222219</v>
      </c>
      <c r="J260" s="4">
        <f t="shared" si="154"/>
        <v>43068.472916666666</v>
      </c>
      <c r="K260" s="8"/>
      <c r="L260" s="8"/>
    </row>
    <row r="261" spans="1:12" hidden="1" outlineLevel="1" x14ac:dyDescent="0.25">
      <c r="A261" s="5"/>
      <c r="B261" s="5"/>
      <c r="C261" s="5"/>
      <c r="D261" s="5"/>
      <c r="E261" s="21">
        <f t="shared" si="155"/>
        <v>1.388888888888884E-3</v>
      </c>
      <c r="F261" s="21">
        <v>0.47291666666666665</v>
      </c>
      <c r="G261" s="21">
        <f>F262</f>
        <v>0.47430555555555554</v>
      </c>
      <c r="H261" s="3">
        <v>43068</v>
      </c>
      <c r="I261" s="4">
        <f t="shared" si="153"/>
        <v>43068.472916666666</v>
      </c>
      <c r="J261" s="4">
        <f t="shared" si="154"/>
        <v>43068.474305555559</v>
      </c>
      <c r="K261" s="8"/>
      <c r="L261" s="8"/>
    </row>
    <row r="262" spans="1:12" hidden="1" outlineLevel="1" x14ac:dyDescent="0.25">
      <c r="A262" s="5"/>
      <c r="B262" s="5"/>
      <c r="C262" s="5"/>
      <c r="D262" s="5"/>
      <c r="E262" s="21">
        <f t="shared" si="155"/>
        <v>0</v>
      </c>
      <c r="F262" s="21">
        <v>0.47430555555555554</v>
      </c>
      <c r="G262" s="21">
        <f>F262</f>
        <v>0.47430555555555554</v>
      </c>
      <c r="H262" s="3">
        <v>43068</v>
      </c>
      <c r="I262" s="4">
        <f t="shared" si="153"/>
        <v>43068.474305555559</v>
      </c>
      <c r="J262" s="4">
        <f t="shared" si="154"/>
        <v>43068.474305555559</v>
      </c>
      <c r="K262" s="8"/>
      <c r="L262" s="8"/>
    </row>
    <row r="263" spans="1:12" hidden="1" collapsed="1" x14ac:dyDescent="0.25">
      <c r="A263" s="5">
        <v>6095104</v>
      </c>
      <c r="B263" s="5">
        <v>2017</v>
      </c>
      <c r="C263" s="5" t="s">
        <v>3</v>
      </c>
      <c r="D263" s="5">
        <v>1</v>
      </c>
      <c r="E263" s="21">
        <f>SUM(E264:E268)</f>
        <v>4.1666666666666519E-3</v>
      </c>
      <c r="F263" s="5"/>
      <c r="G263" s="5"/>
      <c r="H263" s="5"/>
      <c r="I263" s="74">
        <f>IF(J266&gt;J265,((J266-J265)*$N$2/$O$2)-E263,0)</f>
        <v>-3.9496527770703782E-3</v>
      </c>
      <c r="J263" s="74"/>
      <c r="K263" s="13"/>
      <c r="L263" s="12">
        <f>IF(AND(D263&gt;0,K263&gt;0),(I264-K263)*$N$2/$O$2,0)</f>
        <v>0</v>
      </c>
    </row>
    <row r="264" spans="1:12" hidden="1" outlineLevel="1" x14ac:dyDescent="0.25">
      <c r="A264" s="5"/>
      <c r="B264" s="5"/>
      <c r="C264" s="5"/>
      <c r="D264" s="5"/>
      <c r="E264" s="21">
        <f>G264-F264</f>
        <v>2.0833333333333259E-3</v>
      </c>
      <c r="F264" s="21">
        <v>0.625</v>
      </c>
      <c r="G264" s="21">
        <f>F265</f>
        <v>0.62708333333333333</v>
      </c>
      <c r="H264" s="3">
        <v>43068</v>
      </c>
      <c r="I264" s="4">
        <f t="shared" ref="I264:I268" si="156">H264+F264</f>
        <v>43068.625</v>
      </c>
      <c r="J264" s="4">
        <f t="shared" ref="J264:J268" si="157">H264+G264</f>
        <v>43068.627083333333</v>
      </c>
      <c r="K264" s="8"/>
      <c r="L264" s="12"/>
    </row>
    <row r="265" spans="1:12" hidden="1" outlineLevel="1" x14ac:dyDescent="0.25">
      <c r="A265" s="5"/>
      <c r="B265" s="5"/>
      <c r="C265" s="5"/>
      <c r="D265" s="5"/>
      <c r="E265" s="21">
        <f t="shared" ref="E265:E268" si="158">G265-F265</f>
        <v>0</v>
      </c>
      <c r="F265" s="21">
        <v>0.62708333333333333</v>
      </c>
      <c r="G265" s="21">
        <f>F266</f>
        <v>0.62708333333333333</v>
      </c>
      <c r="H265" s="3">
        <v>43068</v>
      </c>
      <c r="I265" s="4">
        <f t="shared" si="156"/>
        <v>43068.627083333333</v>
      </c>
      <c r="J265" s="4">
        <f t="shared" si="157"/>
        <v>43068.627083333333</v>
      </c>
      <c r="K265" s="8"/>
      <c r="L265" s="8"/>
    </row>
    <row r="266" spans="1:12" hidden="1" outlineLevel="1" x14ac:dyDescent="0.25">
      <c r="A266" s="5"/>
      <c r="B266" s="5"/>
      <c r="C266" s="5"/>
      <c r="D266" s="5"/>
      <c r="E266" s="21">
        <f t="shared" si="158"/>
        <v>6.9444444444444198E-4</v>
      </c>
      <c r="F266" s="21">
        <v>0.62708333333333333</v>
      </c>
      <c r="G266" s="21">
        <f>F267</f>
        <v>0.62777777777777777</v>
      </c>
      <c r="H266" s="3">
        <v>43068</v>
      </c>
      <c r="I266" s="4">
        <f t="shared" si="156"/>
        <v>43068.627083333333</v>
      </c>
      <c r="J266" s="4">
        <f t="shared" si="157"/>
        <v>43068.62777777778</v>
      </c>
      <c r="K266" s="8"/>
      <c r="L266" s="8"/>
    </row>
    <row r="267" spans="1:12" hidden="1" outlineLevel="1" x14ac:dyDescent="0.25">
      <c r="A267" s="5"/>
      <c r="B267" s="5"/>
      <c r="C267" s="5"/>
      <c r="D267" s="5"/>
      <c r="E267" s="21">
        <f t="shared" si="158"/>
        <v>1.388888888888884E-3</v>
      </c>
      <c r="F267" s="21">
        <v>0.62777777777777777</v>
      </c>
      <c r="G267" s="21">
        <f>F268</f>
        <v>0.62916666666666665</v>
      </c>
      <c r="H267" s="3">
        <v>43068</v>
      </c>
      <c r="I267" s="4">
        <f t="shared" si="156"/>
        <v>43068.62777777778</v>
      </c>
      <c r="J267" s="4">
        <f t="shared" si="157"/>
        <v>43068.629166666666</v>
      </c>
      <c r="K267" s="8"/>
      <c r="L267" s="8"/>
    </row>
    <row r="268" spans="1:12" hidden="1" outlineLevel="1" x14ac:dyDescent="0.25">
      <c r="A268" s="5"/>
      <c r="B268" s="5"/>
      <c r="C268" s="5"/>
      <c r="D268" s="5"/>
      <c r="E268" s="21">
        <f t="shared" si="158"/>
        <v>0</v>
      </c>
      <c r="F268" s="21">
        <v>0.62916666666666665</v>
      </c>
      <c r="G268" s="21">
        <f>F268</f>
        <v>0.62916666666666665</v>
      </c>
      <c r="H268" s="3">
        <v>43068</v>
      </c>
      <c r="I268" s="4">
        <f t="shared" si="156"/>
        <v>43068.629166666666</v>
      </c>
      <c r="J268" s="4">
        <f t="shared" si="157"/>
        <v>43068.629166666666</v>
      </c>
      <c r="K268" s="8"/>
      <c r="L268" s="8"/>
    </row>
    <row r="269" spans="1:12" hidden="1" collapsed="1" x14ac:dyDescent="0.25">
      <c r="A269" s="5">
        <v>6101654</v>
      </c>
      <c r="B269" s="5">
        <v>2017</v>
      </c>
      <c r="C269" s="5" t="s">
        <v>3</v>
      </c>
      <c r="D269" s="5">
        <v>1</v>
      </c>
      <c r="E269" s="21">
        <f>SUM(E270:E274)</f>
        <v>3.4722222222222099E-3</v>
      </c>
      <c r="F269" s="5"/>
      <c r="G269" s="5"/>
      <c r="H269" s="5"/>
      <c r="I269" s="74">
        <f>IF(J272&gt;J271,((J272-J271)*$N$2/$O$2)-E269,0)</f>
        <v>-3.2552083326259362E-3</v>
      </c>
      <c r="J269" s="74"/>
      <c r="K269" s="13"/>
      <c r="L269" s="12">
        <f>IF(AND(D269&gt;0,K269&gt;0),(I270-K269)*$N$2/$O$2,0)</f>
        <v>0</v>
      </c>
    </row>
    <row r="270" spans="1:12" hidden="1" outlineLevel="1" x14ac:dyDescent="0.25">
      <c r="A270" s="5"/>
      <c r="B270" s="5"/>
      <c r="C270" s="5"/>
      <c r="D270" s="5"/>
      <c r="E270" s="21">
        <f>G270-F270</f>
        <v>1.388888888888884E-3</v>
      </c>
      <c r="F270" s="21">
        <v>0.63194444444444442</v>
      </c>
      <c r="G270" s="21">
        <f>F271</f>
        <v>0.6333333333333333</v>
      </c>
      <c r="H270" s="3">
        <v>43068</v>
      </c>
      <c r="I270" s="4">
        <f t="shared" ref="I270:I274" si="159">H270+F270</f>
        <v>43068.631944444445</v>
      </c>
      <c r="J270" s="4">
        <f t="shared" ref="J270:J274" si="160">H270+G270</f>
        <v>43068.633333333331</v>
      </c>
      <c r="K270" s="8"/>
      <c r="L270" s="12"/>
    </row>
    <row r="271" spans="1:12" hidden="1" outlineLevel="1" x14ac:dyDescent="0.25">
      <c r="A271" s="5"/>
      <c r="B271" s="5"/>
      <c r="C271" s="5"/>
      <c r="D271" s="5"/>
      <c r="E271" s="21">
        <f t="shared" ref="E271:E274" si="161">G271-F271</f>
        <v>0</v>
      </c>
      <c r="F271" s="21">
        <v>0.6333333333333333</v>
      </c>
      <c r="G271" s="21">
        <f>F272</f>
        <v>0.6333333333333333</v>
      </c>
      <c r="H271" s="3">
        <v>43068</v>
      </c>
      <c r="I271" s="4">
        <f t="shared" si="159"/>
        <v>43068.633333333331</v>
      </c>
      <c r="J271" s="4">
        <f t="shared" si="160"/>
        <v>43068.633333333331</v>
      </c>
      <c r="K271" s="8"/>
      <c r="L271" s="8"/>
    </row>
    <row r="272" spans="1:12" hidden="1" outlineLevel="1" x14ac:dyDescent="0.25">
      <c r="A272" s="5"/>
      <c r="B272" s="5"/>
      <c r="C272" s="5"/>
      <c r="D272" s="5"/>
      <c r="E272" s="21">
        <f t="shared" si="161"/>
        <v>6.9444444444444198E-4</v>
      </c>
      <c r="F272" s="21">
        <v>0.6333333333333333</v>
      </c>
      <c r="G272" s="21">
        <f>F273</f>
        <v>0.63402777777777775</v>
      </c>
      <c r="H272" s="3">
        <v>43068</v>
      </c>
      <c r="I272" s="4">
        <f t="shared" si="159"/>
        <v>43068.633333333331</v>
      </c>
      <c r="J272" s="4">
        <f t="shared" si="160"/>
        <v>43068.634027777778</v>
      </c>
      <c r="K272" s="8"/>
      <c r="L272" s="8"/>
    </row>
    <row r="273" spans="1:12" hidden="1" outlineLevel="1" x14ac:dyDescent="0.25">
      <c r="A273" s="5"/>
      <c r="B273" s="5"/>
      <c r="C273" s="5"/>
      <c r="D273" s="5"/>
      <c r="E273" s="21">
        <f t="shared" si="161"/>
        <v>1.388888888888884E-3</v>
      </c>
      <c r="F273" s="21">
        <v>0.63402777777777775</v>
      </c>
      <c r="G273" s="21">
        <f>F274</f>
        <v>0.63541666666666663</v>
      </c>
      <c r="H273" s="3">
        <v>43068</v>
      </c>
      <c r="I273" s="4">
        <f t="shared" si="159"/>
        <v>43068.634027777778</v>
      </c>
      <c r="J273" s="4">
        <f t="shared" si="160"/>
        <v>43068.635416666664</v>
      </c>
      <c r="K273" s="8"/>
      <c r="L273" s="8"/>
    </row>
    <row r="274" spans="1:12" hidden="1" outlineLevel="1" x14ac:dyDescent="0.25">
      <c r="A274" s="5"/>
      <c r="B274" s="5"/>
      <c r="C274" s="5"/>
      <c r="D274" s="5"/>
      <c r="E274" s="21">
        <f t="shared" si="161"/>
        <v>0</v>
      </c>
      <c r="F274" s="21">
        <v>0.63541666666666663</v>
      </c>
      <c r="G274" s="21">
        <f>F274</f>
        <v>0.63541666666666663</v>
      </c>
      <c r="H274" s="3">
        <v>43068</v>
      </c>
      <c r="I274" s="4">
        <f t="shared" si="159"/>
        <v>43068.635416666664</v>
      </c>
      <c r="J274" s="4">
        <f t="shared" si="160"/>
        <v>43068.635416666664</v>
      </c>
      <c r="K274" s="8"/>
      <c r="L274" s="8"/>
    </row>
    <row r="275" spans="1:12" hidden="1" collapsed="1" x14ac:dyDescent="0.25">
      <c r="A275" s="5">
        <v>6096700</v>
      </c>
      <c r="B275" s="5">
        <v>2017</v>
      </c>
      <c r="C275" s="5" t="s">
        <v>3</v>
      </c>
      <c r="D275" s="5">
        <v>1</v>
      </c>
      <c r="E275" s="21">
        <f>SUM(E276:E280)</f>
        <v>4.8611111111110383E-3</v>
      </c>
      <c r="F275" s="5"/>
      <c r="G275" s="5"/>
      <c r="H275" s="5"/>
      <c r="I275" s="74">
        <f>IF(J278&gt;J277,((J278-J277)*$N$2/$O$2)-E275,0)</f>
        <v>-4.6440972237885014E-3</v>
      </c>
      <c r="J275" s="74"/>
      <c r="K275" s="13"/>
      <c r="L275" s="12">
        <f>IF(AND(D275&gt;0,K275&gt;0),(I276-K275)*$N$2/$O$2,0)</f>
        <v>0</v>
      </c>
    </row>
    <row r="276" spans="1:12" hidden="1" outlineLevel="1" x14ac:dyDescent="0.25">
      <c r="A276" s="5"/>
      <c r="B276" s="5"/>
      <c r="C276" s="5"/>
      <c r="D276" s="5"/>
      <c r="E276" s="21">
        <f>G276-F276</f>
        <v>1.388888888888884E-3</v>
      </c>
      <c r="F276" s="21">
        <v>0.40972222222222227</v>
      </c>
      <c r="G276" s="21">
        <f>F277</f>
        <v>0.41111111111111115</v>
      </c>
      <c r="H276" s="3">
        <v>43068</v>
      </c>
      <c r="I276" s="4">
        <f t="shared" ref="I276:I280" si="162">H276+F276</f>
        <v>43068.409722222219</v>
      </c>
      <c r="J276" s="4">
        <f t="shared" ref="J276:J280" si="163">H276+G276</f>
        <v>43068.411111111112</v>
      </c>
      <c r="K276" s="8"/>
      <c r="L276" s="12"/>
    </row>
    <row r="277" spans="1:12" hidden="1" outlineLevel="1" x14ac:dyDescent="0.25">
      <c r="A277" s="5"/>
      <c r="B277" s="5"/>
      <c r="C277" s="5"/>
      <c r="D277" s="5"/>
      <c r="E277" s="21">
        <f t="shared" ref="E277:E280" si="164">G277-F277</f>
        <v>6.9444444444438647E-4</v>
      </c>
      <c r="F277" s="21">
        <v>0.41111111111111115</v>
      </c>
      <c r="G277" s="21">
        <f>F278</f>
        <v>0.41180555555555554</v>
      </c>
      <c r="H277" s="3">
        <v>43068</v>
      </c>
      <c r="I277" s="4">
        <f t="shared" si="162"/>
        <v>43068.411111111112</v>
      </c>
      <c r="J277" s="4">
        <f t="shared" si="163"/>
        <v>43068.411805555559</v>
      </c>
      <c r="K277" s="8"/>
      <c r="L277" s="8"/>
    </row>
    <row r="278" spans="1:12" hidden="1" outlineLevel="1" x14ac:dyDescent="0.25">
      <c r="A278" s="5"/>
      <c r="B278" s="5"/>
      <c r="C278" s="5"/>
      <c r="D278" s="5"/>
      <c r="E278" s="21">
        <f t="shared" si="164"/>
        <v>6.9444444444449749E-4</v>
      </c>
      <c r="F278" s="21">
        <v>0.41180555555555554</v>
      </c>
      <c r="G278" s="21">
        <f>F279</f>
        <v>0.41250000000000003</v>
      </c>
      <c r="H278" s="3">
        <v>43068</v>
      </c>
      <c r="I278" s="4">
        <f t="shared" si="162"/>
        <v>43068.411805555559</v>
      </c>
      <c r="J278" s="4">
        <f t="shared" si="163"/>
        <v>43068.412499999999</v>
      </c>
      <c r="K278" s="8"/>
      <c r="L278" s="8"/>
    </row>
    <row r="279" spans="1:12" hidden="1" outlineLevel="1" x14ac:dyDescent="0.25">
      <c r="A279" s="5"/>
      <c r="B279" s="5"/>
      <c r="C279" s="5"/>
      <c r="D279" s="5"/>
      <c r="E279" s="21">
        <f t="shared" si="164"/>
        <v>2.0833333333332704E-3</v>
      </c>
      <c r="F279" s="21">
        <v>0.41250000000000003</v>
      </c>
      <c r="G279" s="21">
        <f>F280</f>
        <v>0.4145833333333333</v>
      </c>
      <c r="H279" s="3">
        <v>43068</v>
      </c>
      <c r="I279" s="4">
        <f t="shared" si="162"/>
        <v>43068.412499999999</v>
      </c>
      <c r="J279" s="4">
        <f t="shared" si="163"/>
        <v>43068.414583333331</v>
      </c>
      <c r="K279" s="8"/>
      <c r="L279" s="8"/>
    </row>
    <row r="280" spans="1:12" hidden="1" outlineLevel="1" x14ac:dyDescent="0.25">
      <c r="A280" s="5"/>
      <c r="B280" s="5"/>
      <c r="C280" s="5"/>
      <c r="D280" s="5"/>
      <c r="E280" s="21">
        <f t="shared" si="164"/>
        <v>0</v>
      </c>
      <c r="F280" s="21">
        <v>0.4145833333333333</v>
      </c>
      <c r="G280" s="21">
        <f>F280</f>
        <v>0.4145833333333333</v>
      </c>
      <c r="H280" s="3">
        <v>43068</v>
      </c>
      <c r="I280" s="4">
        <f t="shared" si="162"/>
        <v>43068.414583333331</v>
      </c>
      <c r="J280" s="4">
        <f t="shared" si="163"/>
        <v>43068.414583333331</v>
      </c>
      <c r="K280" s="8"/>
      <c r="L280" s="8"/>
    </row>
    <row r="281" spans="1:12" hidden="1" collapsed="1" x14ac:dyDescent="0.25">
      <c r="A281" s="5">
        <v>86210</v>
      </c>
      <c r="B281" s="5">
        <v>2017</v>
      </c>
      <c r="C281" s="5" t="s">
        <v>15</v>
      </c>
      <c r="D281" s="5">
        <v>1</v>
      </c>
      <c r="E281" s="21">
        <f>SUM(E282:E286)</f>
        <v>2.083333333333437E-3</v>
      </c>
      <c r="F281" s="5"/>
      <c r="G281" s="5"/>
      <c r="H281" s="5"/>
      <c r="I281" s="74">
        <f>IF(J284&gt;J283,((J284-J283)*$N$2/$O$2)-E281,0)</f>
        <v>-1.6493055541408896E-3</v>
      </c>
      <c r="J281" s="74"/>
      <c r="K281" s="13"/>
      <c r="L281" s="12">
        <f>IF(AND(D281&gt;0,K281&gt;0),(I282-K281)*$N$2/$O$2,0)</f>
        <v>0</v>
      </c>
    </row>
    <row r="282" spans="1:12" hidden="1" outlineLevel="1" x14ac:dyDescent="0.25">
      <c r="A282" s="5"/>
      <c r="B282" s="5"/>
      <c r="C282" s="5"/>
      <c r="D282" s="5"/>
      <c r="E282" s="21">
        <f>G282-F282</f>
        <v>0</v>
      </c>
      <c r="F282" s="21">
        <v>0.63541666666666663</v>
      </c>
      <c r="G282" s="21">
        <f>F283</f>
        <v>0.63541666666666663</v>
      </c>
      <c r="H282" s="3">
        <v>43068</v>
      </c>
      <c r="I282" s="4">
        <f t="shared" ref="I282:I286" si="165">H282+F282</f>
        <v>43068.635416666664</v>
      </c>
      <c r="J282" s="4">
        <f t="shared" ref="J282:J286" si="166">H282+G282</f>
        <v>43068.635416666664</v>
      </c>
      <c r="K282" s="8"/>
      <c r="L282" s="12"/>
    </row>
    <row r="283" spans="1:12" hidden="1" outlineLevel="1" x14ac:dyDescent="0.25">
      <c r="A283" s="5"/>
      <c r="B283" s="5"/>
      <c r="C283" s="5"/>
      <c r="D283" s="5"/>
      <c r="E283" s="21">
        <f t="shared" ref="E283:E286" si="167">G283-F283</f>
        <v>0</v>
      </c>
      <c r="F283" s="21">
        <v>0.63541666666666663</v>
      </c>
      <c r="G283" s="21">
        <f>F284</f>
        <v>0.63541666666666663</v>
      </c>
      <c r="H283" s="3">
        <v>43068</v>
      </c>
      <c r="I283" s="4">
        <f t="shared" si="165"/>
        <v>43068.635416666664</v>
      </c>
      <c r="J283" s="4">
        <f t="shared" si="166"/>
        <v>43068.635416666664</v>
      </c>
      <c r="K283" s="8"/>
      <c r="L283" s="8"/>
    </row>
    <row r="284" spans="1:12" hidden="1" outlineLevel="1" x14ac:dyDescent="0.25">
      <c r="A284" s="5"/>
      <c r="B284" s="5"/>
      <c r="C284" s="5"/>
      <c r="D284" s="5"/>
      <c r="E284" s="21">
        <f t="shared" si="167"/>
        <v>1.388888888888884E-3</v>
      </c>
      <c r="F284" s="21">
        <v>0.63541666666666663</v>
      </c>
      <c r="G284" s="21">
        <f>F285</f>
        <v>0.63680555555555551</v>
      </c>
      <c r="H284" s="3">
        <v>43068</v>
      </c>
      <c r="I284" s="4">
        <f t="shared" si="165"/>
        <v>43068.635416666664</v>
      </c>
      <c r="J284" s="4">
        <f t="shared" si="166"/>
        <v>43068.636805555558</v>
      </c>
      <c r="K284" s="8"/>
      <c r="L284" s="8"/>
    </row>
    <row r="285" spans="1:12" hidden="1" outlineLevel="1" x14ac:dyDescent="0.25">
      <c r="A285" s="5"/>
      <c r="B285" s="5"/>
      <c r="C285" s="5"/>
      <c r="D285" s="5"/>
      <c r="E285" s="21">
        <f t="shared" si="167"/>
        <v>6.94444444444553E-4</v>
      </c>
      <c r="F285" s="21">
        <v>0.63680555555555551</v>
      </c>
      <c r="G285" s="21">
        <f>F286</f>
        <v>0.63750000000000007</v>
      </c>
      <c r="H285" s="3">
        <v>43068</v>
      </c>
      <c r="I285" s="4">
        <f t="shared" si="165"/>
        <v>43068.636805555558</v>
      </c>
      <c r="J285" s="4">
        <f t="shared" si="166"/>
        <v>43068.637499999997</v>
      </c>
      <c r="K285" s="8"/>
      <c r="L285" s="8"/>
    </row>
    <row r="286" spans="1:12" hidden="1" outlineLevel="1" x14ac:dyDescent="0.25">
      <c r="A286" s="5"/>
      <c r="B286" s="5"/>
      <c r="C286" s="5"/>
      <c r="D286" s="5"/>
      <c r="E286" s="21">
        <f t="shared" si="167"/>
        <v>0</v>
      </c>
      <c r="F286" s="21">
        <v>0.63750000000000007</v>
      </c>
      <c r="G286" s="21">
        <f>F286</f>
        <v>0.63750000000000007</v>
      </c>
      <c r="H286" s="3">
        <v>43068</v>
      </c>
      <c r="I286" s="4">
        <f t="shared" si="165"/>
        <v>43068.637499999997</v>
      </c>
      <c r="J286" s="4">
        <f t="shared" si="166"/>
        <v>43068.637499999997</v>
      </c>
      <c r="K286" s="8"/>
      <c r="L286" s="8"/>
    </row>
    <row r="287" spans="1:12" hidden="1" collapsed="1" x14ac:dyDescent="0.25">
      <c r="A287" s="5">
        <v>50250</v>
      </c>
      <c r="B287" s="5">
        <v>2017</v>
      </c>
      <c r="C287" s="5" t="s">
        <v>15</v>
      </c>
      <c r="D287" s="5">
        <v>1</v>
      </c>
      <c r="E287" s="21">
        <f>SUM(E288:E292)</f>
        <v>3.4722222222222099E-3</v>
      </c>
      <c r="F287" s="5"/>
      <c r="G287" s="5"/>
      <c r="H287" s="5"/>
      <c r="I287" s="74">
        <f>IF(J290&gt;J289,((J290-J289)*$N$2/$O$2)-E287,0)</f>
        <v>0</v>
      </c>
      <c r="J287" s="74"/>
      <c r="K287" s="13"/>
      <c r="L287" s="12">
        <f>IF(AND(D287&gt;0,K287&gt;0),(I288-K287)*$N$2/$O$2,0)</f>
        <v>0</v>
      </c>
    </row>
    <row r="288" spans="1:12" hidden="1" outlineLevel="1" x14ac:dyDescent="0.25">
      <c r="A288" s="5"/>
      <c r="B288" s="5"/>
      <c r="C288" s="5"/>
      <c r="D288" s="5"/>
      <c r="E288" s="21">
        <f>G288-F288</f>
        <v>0</v>
      </c>
      <c r="F288" s="21">
        <v>0.61458333333333337</v>
      </c>
      <c r="G288" s="21">
        <f>F289</f>
        <v>0.61458333333333337</v>
      </c>
      <c r="H288" s="3">
        <v>43068</v>
      </c>
      <c r="I288" s="4">
        <f t="shared" ref="I288:I292" si="168">H288+F288</f>
        <v>43068.614583333336</v>
      </c>
      <c r="J288" s="4">
        <f t="shared" ref="J288:J292" si="169">H288+G288</f>
        <v>43068.614583333336</v>
      </c>
      <c r="K288" s="8"/>
      <c r="L288" s="12"/>
    </row>
    <row r="289" spans="1:12" hidden="1" outlineLevel="1" x14ac:dyDescent="0.25">
      <c r="A289" s="5"/>
      <c r="B289" s="5"/>
      <c r="C289" s="5"/>
      <c r="D289" s="5"/>
      <c r="E289" s="21">
        <f t="shared" ref="E289:E292" si="170">G289-F289</f>
        <v>0</v>
      </c>
      <c r="F289" s="21">
        <v>0.61458333333333337</v>
      </c>
      <c r="G289" s="21">
        <f>F290</f>
        <v>0.61458333333333337</v>
      </c>
      <c r="H289" s="3">
        <v>43068</v>
      </c>
      <c r="I289" s="4">
        <f t="shared" si="168"/>
        <v>43068.614583333336</v>
      </c>
      <c r="J289" s="4">
        <f t="shared" si="169"/>
        <v>43068.614583333336</v>
      </c>
      <c r="K289" s="8"/>
      <c r="L289" s="8"/>
    </row>
    <row r="290" spans="1:12" hidden="1" outlineLevel="1" x14ac:dyDescent="0.25">
      <c r="A290" s="5"/>
      <c r="B290" s="5"/>
      <c r="C290" s="5"/>
      <c r="D290" s="5"/>
      <c r="E290" s="21">
        <f t="shared" si="170"/>
        <v>0</v>
      </c>
      <c r="F290" s="21">
        <v>0.61458333333333337</v>
      </c>
      <c r="G290" s="21">
        <f>F291</f>
        <v>0.61458333333333337</v>
      </c>
      <c r="H290" s="3">
        <v>43068</v>
      </c>
      <c r="I290" s="4">
        <f t="shared" si="168"/>
        <v>43068.614583333336</v>
      </c>
      <c r="J290" s="4">
        <f t="shared" si="169"/>
        <v>43068.614583333336</v>
      </c>
      <c r="K290" s="8"/>
      <c r="L290" s="8"/>
    </row>
    <row r="291" spans="1:12" hidden="1" outlineLevel="1" x14ac:dyDescent="0.25">
      <c r="A291" s="5"/>
      <c r="B291" s="5"/>
      <c r="C291" s="5"/>
      <c r="D291" s="5"/>
      <c r="E291" s="21">
        <f t="shared" si="170"/>
        <v>3.4722222222222099E-3</v>
      </c>
      <c r="F291" s="21">
        <v>0.61458333333333337</v>
      </c>
      <c r="G291" s="21">
        <f>F292</f>
        <v>0.61805555555555558</v>
      </c>
      <c r="H291" s="3">
        <v>43068</v>
      </c>
      <c r="I291" s="4">
        <f t="shared" si="168"/>
        <v>43068.614583333336</v>
      </c>
      <c r="J291" s="4">
        <f t="shared" si="169"/>
        <v>43068.618055555555</v>
      </c>
      <c r="K291" s="8"/>
      <c r="L291" s="8"/>
    </row>
    <row r="292" spans="1:12" hidden="1" outlineLevel="1" x14ac:dyDescent="0.25">
      <c r="A292" s="5"/>
      <c r="B292" s="5"/>
      <c r="C292" s="5"/>
      <c r="D292" s="5"/>
      <c r="E292" s="21">
        <f t="shared" si="170"/>
        <v>0</v>
      </c>
      <c r="F292" s="21">
        <v>0.61805555555555558</v>
      </c>
      <c r="G292" s="21">
        <f>F292</f>
        <v>0.61805555555555558</v>
      </c>
      <c r="H292" s="3">
        <v>43068</v>
      </c>
      <c r="I292" s="4">
        <f t="shared" si="168"/>
        <v>43068.618055555555</v>
      </c>
      <c r="J292" s="4">
        <f t="shared" si="169"/>
        <v>43068.618055555555</v>
      </c>
      <c r="K292" s="8"/>
      <c r="L292" s="8"/>
    </row>
    <row r="293" spans="1:12" hidden="1" collapsed="1" x14ac:dyDescent="0.25">
      <c r="A293" s="5">
        <v>50205</v>
      </c>
      <c r="B293" s="5">
        <v>2017</v>
      </c>
      <c r="C293" s="5" t="s">
        <v>15</v>
      </c>
      <c r="D293" s="5">
        <v>1</v>
      </c>
      <c r="E293" s="21">
        <f>SUM(E294:E298)</f>
        <v>9.0277777777778012E-3</v>
      </c>
      <c r="F293" s="5"/>
      <c r="G293" s="5"/>
      <c r="H293" s="5"/>
      <c r="I293" s="74">
        <f>IF(J296&gt;J295,((J296-J295)*$N$2/$O$2)-E293,0)</f>
        <v>0</v>
      </c>
      <c r="J293" s="74"/>
      <c r="K293" s="13"/>
      <c r="L293" s="12">
        <f>IF(AND(D293&gt;0,K293&gt;0),(I294-K293)*$N$2/$O$2,0)</f>
        <v>0</v>
      </c>
    </row>
    <row r="294" spans="1:12" hidden="1" outlineLevel="1" x14ac:dyDescent="0.25">
      <c r="A294" s="5"/>
      <c r="B294" s="5"/>
      <c r="C294" s="5"/>
      <c r="D294" s="5"/>
      <c r="E294" s="21">
        <f>G294-F294</f>
        <v>0</v>
      </c>
      <c r="F294" s="21">
        <v>0.4909722222222222</v>
      </c>
      <c r="G294" s="21">
        <f>F295</f>
        <v>0.4909722222222222</v>
      </c>
      <c r="H294" s="3">
        <v>43068</v>
      </c>
      <c r="I294" s="4">
        <f t="shared" ref="I294:I298" si="171">H294+F294</f>
        <v>43068.490972222222</v>
      </c>
      <c r="J294" s="4">
        <f t="shared" ref="J294:J298" si="172">H294+G294</f>
        <v>43068.490972222222</v>
      </c>
      <c r="K294" s="8"/>
      <c r="L294" s="12"/>
    </row>
    <row r="295" spans="1:12" hidden="1" outlineLevel="1" x14ac:dyDescent="0.25">
      <c r="A295" s="5"/>
      <c r="B295" s="5"/>
      <c r="C295" s="5"/>
      <c r="D295" s="5"/>
      <c r="E295" s="21">
        <f t="shared" ref="E295:E298" si="173">G295-F295</f>
        <v>0</v>
      </c>
      <c r="F295" s="21">
        <v>0.4909722222222222</v>
      </c>
      <c r="G295" s="21">
        <f>F296</f>
        <v>0.4909722222222222</v>
      </c>
      <c r="H295" s="3">
        <v>43068</v>
      </c>
      <c r="I295" s="4">
        <f t="shared" si="171"/>
        <v>43068.490972222222</v>
      </c>
      <c r="J295" s="4">
        <f t="shared" si="172"/>
        <v>43068.490972222222</v>
      </c>
      <c r="K295" s="8"/>
      <c r="L295" s="8"/>
    </row>
    <row r="296" spans="1:12" hidden="1" outlineLevel="1" x14ac:dyDescent="0.25">
      <c r="A296" s="5"/>
      <c r="B296" s="5"/>
      <c r="C296" s="5"/>
      <c r="D296" s="5"/>
      <c r="E296" s="21">
        <f t="shared" si="173"/>
        <v>0</v>
      </c>
      <c r="F296" s="21">
        <v>0.4909722222222222</v>
      </c>
      <c r="G296" s="21">
        <f>F297</f>
        <v>0.4909722222222222</v>
      </c>
      <c r="H296" s="3">
        <v>43068</v>
      </c>
      <c r="I296" s="4">
        <f t="shared" si="171"/>
        <v>43068.490972222222</v>
      </c>
      <c r="J296" s="4">
        <f t="shared" si="172"/>
        <v>43068.490972222222</v>
      </c>
      <c r="K296" s="8"/>
      <c r="L296" s="8"/>
    </row>
    <row r="297" spans="1:12" hidden="1" outlineLevel="1" x14ac:dyDescent="0.25">
      <c r="A297" s="5"/>
      <c r="B297" s="5"/>
      <c r="C297" s="5"/>
      <c r="D297" s="5"/>
      <c r="E297" s="21">
        <f t="shared" si="173"/>
        <v>6.9444444444449749E-4</v>
      </c>
      <c r="F297" s="21">
        <v>0.4909722222222222</v>
      </c>
      <c r="G297" s="21">
        <f>F298</f>
        <v>0.4916666666666667</v>
      </c>
      <c r="H297" s="3">
        <v>43068</v>
      </c>
      <c r="I297" s="4">
        <f t="shared" si="171"/>
        <v>43068.490972222222</v>
      </c>
      <c r="J297" s="4">
        <f t="shared" si="172"/>
        <v>43068.491666666669</v>
      </c>
      <c r="K297" s="8"/>
      <c r="L297" s="8"/>
    </row>
    <row r="298" spans="1:12" hidden="1" outlineLevel="1" x14ac:dyDescent="0.25">
      <c r="A298" s="5"/>
      <c r="B298" s="5"/>
      <c r="C298" s="5"/>
      <c r="D298" s="5"/>
      <c r="E298" s="21">
        <f t="shared" si="173"/>
        <v>8.3333333333333037E-3</v>
      </c>
      <c r="F298" s="21">
        <v>0.4916666666666667</v>
      </c>
      <c r="G298" s="21">
        <v>0.5</v>
      </c>
      <c r="H298" s="3">
        <v>43068</v>
      </c>
      <c r="I298" s="4">
        <f t="shared" si="171"/>
        <v>43068.491666666669</v>
      </c>
      <c r="J298" s="4">
        <f t="shared" si="172"/>
        <v>43068.5</v>
      </c>
      <c r="K298" s="8"/>
      <c r="L298" s="8"/>
    </row>
    <row r="299" spans="1:12" hidden="1" collapsed="1" x14ac:dyDescent="0.25">
      <c r="A299" s="5">
        <v>50241</v>
      </c>
      <c r="B299" s="5">
        <v>2017</v>
      </c>
      <c r="C299" s="5" t="s">
        <v>15</v>
      </c>
      <c r="D299" s="5">
        <v>1</v>
      </c>
      <c r="E299" s="21">
        <f>SUM(E300:E304)</f>
        <v>2.0833333333333814E-3</v>
      </c>
      <c r="F299" s="5"/>
      <c r="G299" s="5"/>
      <c r="H299" s="5"/>
      <c r="I299" s="74">
        <f>IF(J302&gt;J301,((J302-J301)*$N$2/$O$2)-E299,0)</f>
        <v>-1.8663194437371078E-3</v>
      </c>
      <c r="J299" s="74"/>
      <c r="K299" s="13"/>
      <c r="L299" s="12">
        <f>IF(AND(D299&gt;0,K299&gt;0),(I300-K299)*$N$2/$O$2,0)</f>
        <v>0</v>
      </c>
    </row>
    <row r="300" spans="1:12" hidden="1" outlineLevel="1" x14ac:dyDescent="0.25">
      <c r="A300" s="5"/>
      <c r="B300" s="5"/>
      <c r="C300" s="5"/>
      <c r="D300" s="5"/>
      <c r="E300" s="21">
        <f>G300-F300</f>
        <v>0</v>
      </c>
      <c r="F300" s="21">
        <v>0.4055555555555555</v>
      </c>
      <c r="G300" s="21">
        <f>F301</f>
        <v>0.4055555555555555</v>
      </c>
      <c r="H300" s="3">
        <v>43068</v>
      </c>
      <c r="I300" s="4">
        <f t="shared" ref="I300:I304" si="174">H300+F300</f>
        <v>43068.405555555553</v>
      </c>
      <c r="J300" s="4">
        <f t="shared" ref="J300:J304" si="175">H300+G300</f>
        <v>43068.405555555553</v>
      </c>
      <c r="K300" s="8"/>
      <c r="L300" s="12"/>
    </row>
    <row r="301" spans="1:12" hidden="1" outlineLevel="1" x14ac:dyDescent="0.25">
      <c r="A301" s="5"/>
      <c r="B301" s="5"/>
      <c r="C301" s="5"/>
      <c r="D301" s="5"/>
      <c r="E301" s="21">
        <f t="shared" ref="E301:E304" si="176">G301-F301</f>
        <v>0</v>
      </c>
      <c r="F301" s="21">
        <v>0.4055555555555555</v>
      </c>
      <c r="G301" s="21">
        <f>F302</f>
        <v>0.4055555555555555</v>
      </c>
      <c r="H301" s="3">
        <v>43068</v>
      </c>
      <c r="I301" s="4">
        <f t="shared" si="174"/>
        <v>43068.405555555553</v>
      </c>
      <c r="J301" s="4">
        <f t="shared" si="175"/>
        <v>43068.405555555553</v>
      </c>
      <c r="K301" s="8"/>
      <c r="L301" s="8"/>
    </row>
    <row r="302" spans="1:12" hidden="1" outlineLevel="1" x14ac:dyDescent="0.25">
      <c r="A302" s="5"/>
      <c r="B302" s="5"/>
      <c r="C302" s="5"/>
      <c r="D302" s="5"/>
      <c r="E302" s="21">
        <f t="shared" si="176"/>
        <v>6.9444444444449749E-4</v>
      </c>
      <c r="F302" s="21">
        <v>0.4055555555555555</v>
      </c>
      <c r="G302" s="21">
        <f>F303</f>
        <v>0.40625</v>
      </c>
      <c r="H302" s="3">
        <v>43068</v>
      </c>
      <c r="I302" s="4">
        <f t="shared" si="174"/>
        <v>43068.405555555553</v>
      </c>
      <c r="J302" s="4">
        <f t="shared" si="175"/>
        <v>43068.40625</v>
      </c>
      <c r="K302" s="8"/>
      <c r="L302" s="8"/>
    </row>
    <row r="303" spans="1:12" hidden="1" outlineLevel="1" x14ac:dyDescent="0.25">
      <c r="A303" s="5"/>
      <c r="B303" s="5"/>
      <c r="C303" s="5"/>
      <c r="D303" s="5"/>
      <c r="E303" s="21">
        <f t="shared" si="176"/>
        <v>1.388888888888884E-3</v>
      </c>
      <c r="F303" s="21">
        <v>0.40625</v>
      </c>
      <c r="G303" s="21">
        <v>0.40763888888888888</v>
      </c>
      <c r="H303" s="3">
        <v>43068</v>
      </c>
      <c r="I303" s="4">
        <f t="shared" si="174"/>
        <v>43068.40625</v>
      </c>
      <c r="J303" s="4">
        <f t="shared" si="175"/>
        <v>43068.407638888886</v>
      </c>
      <c r="K303" s="8"/>
      <c r="L303" s="8"/>
    </row>
    <row r="304" spans="1:12" hidden="1" outlineLevel="1" x14ac:dyDescent="0.25">
      <c r="A304" s="5"/>
      <c r="B304" s="5"/>
      <c r="C304" s="5"/>
      <c r="D304" s="5"/>
      <c r="E304" s="21">
        <f t="shared" si="176"/>
        <v>0</v>
      </c>
      <c r="F304" s="21">
        <f>G303</f>
        <v>0.40763888888888888</v>
      </c>
      <c r="G304" s="21">
        <v>0.40763888888888888</v>
      </c>
      <c r="H304" s="3">
        <v>43068</v>
      </c>
      <c r="I304" s="4">
        <f t="shared" si="174"/>
        <v>43068.407638888886</v>
      </c>
      <c r="J304" s="4">
        <f t="shared" si="175"/>
        <v>43068.407638888886</v>
      </c>
      <c r="K304" s="8"/>
      <c r="L304" s="8"/>
    </row>
    <row r="305" spans="1:12" hidden="1" collapsed="1" x14ac:dyDescent="0.25">
      <c r="A305" s="5">
        <v>50200</v>
      </c>
      <c r="B305" s="5">
        <v>2017</v>
      </c>
      <c r="C305" s="5" t="s">
        <v>15</v>
      </c>
      <c r="D305" s="5">
        <v>1</v>
      </c>
      <c r="E305" s="21">
        <f>SUM(E306:E310)</f>
        <v>3.4722222222222099E-3</v>
      </c>
      <c r="F305" s="5"/>
      <c r="G305" s="5"/>
      <c r="H305" s="5"/>
      <c r="I305" s="74">
        <f>IF(J308&gt;J307,((J308-J307)*$N$2/$O$2)-E305,0)</f>
        <v>0</v>
      </c>
      <c r="J305" s="74"/>
      <c r="K305" s="13"/>
      <c r="L305" s="12">
        <f>IF(AND(D305&gt;0,K305&gt;0),(I306-K305)*$N$2/$O$2,0)</f>
        <v>0</v>
      </c>
    </row>
    <row r="306" spans="1:12" hidden="1" outlineLevel="1" x14ac:dyDescent="0.25">
      <c r="A306" s="5"/>
      <c r="B306" s="5"/>
      <c r="C306" s="5"/>
      <c r="D306" s="5"/>
      <c r="E306" s="21">
        <f>G306-F306</f>
        <v>0</v>
      </c>
      <c r="F306" s="21">
        <v>0.59375</v>
      </c>
      <c r="G306" s="21">
        <f>F307</f>
        <v>0.59375</v>
      </c>
      <c r="H306" s="3">
        <v>43067</v>
      </c>
      <c r="I306" s="4">
        <f t="shared" ref="I306:I310" si="177">H306+F306</f>
        <v>43067.59375</v>
      </c>
      <c r="J306" s="4">
        <f t="shared" ref="J306:J310" si="178">H306+G306</f>
        <v>43067.59375</v>
      </c>
      <c r="K306" s="8"/>
      <c r="L306" s="12"/>
    </row>
    <row r="307" spans="1:12" hidden="1" outlineLevel="1" x14ac:dyDescent="0.25">
      <c r="A307" s="5"/>
      <c r="B307" s="5"/>
      <c r="C307" s="5"/>
      <c r="D307" s="5"/>
      <c r="E307" s="21">
        <f t="shared" ref="E307:E310" si="179">G307-F307</f>
        <v>0</v>
      </c>
      <c r="F307" s="21">
        <v>0.59375</v>
      </c>
      <c r="G307" s="21">
        <f>F308</f>
        <v>0.59375</v>
      </c>
      <c r="H307" s="3">
        <v>43067</v>
      </c>
      <c r="I307" s="4">
        <f t="shared" si="177"/>
        <v>43067.59375</v>
      </c>
      <c r="J307" s="4">
        <f t="shared" si="178"/>
        <v>43067.59375</v>
      </c>
      <c r="K307" s="8"/>
      <c r="L307" s="8"/>
    </row>
    <row r="308" spans="1:12" hidden="1" outlineLevel="1" x14ac:dyDescent="0.25">
      <c r="A308" s="5"/>
      <c r="B308" s="5"/>
      <c r="C308" s="5"/>
      <c r="D308" s="5"/>
      <c r="E308" s="21">
        <f t="shared" si="179"/>
        <v>0</v>
      </c>
      <c r="F308" s="21">
        <v>0.59375</v>
      </c>
      <c r="G308" s="21">
        <f>F309</f>
        <v>0.59375</v>
      </c>
      <c r="H308" s="3">
        <v>43067</v>
      </c>
      <c r="I308" s="4">
        <f t="shared" si="177"/>
        <v>43067.59375</v>
      </c>
      <c r="J308" s="4">
        <f t="shared" si="178"/>
        <v>43067.59375</v>
      </c>
      <c r="K308" s="8"/>
      <c r="L308" s="8"/>
    </row>
    <row r="309" spans="1:12" hidden="1" outlineLevel="1" x14ac:dyDescent="0.25">
      <c r="A309" s="5"/>
      <c r="B309" s="5"/>
      <c r="C309" s="5"/>
      <c r="D309" s="5"/>
      <c r="E309" s="21">
        <f t="shared" si="179"/>
        <v>3.4722222222222099E-3</v>
      </c>
      <c r="F309" s="21">
        <v>0.59375</v>
      </c>
      <c r="G309" s="21">
        <f>F310</f>
        <v>0.59722222222222221</v>
      </c>
      <c r="H309" s="3">
        <v>43067</v>
      </c>
      <c r="I309" s="4">
        <f t="shared" si="177"/>
        <v>43067.59375</v>
      </c>
      <c r="J309" s="4">
        <f t="shared" si="178"/>
        <v>43067.597222222219</v>
      </c>
      <c r="K309" s="8"/>
      <c r="L309" s="8"/>
    </row>
    <row r="310" spans="1:12" hidden="1" outlineLevel="1" x14ac:dyDescent="0.25">
      <c r="A310" s="5"/>
      <c r="B310" s="5"/>
      <c r="C310" s="5"/>
      <c r="D310" s="5"/>
      <c r="E310" s="21">
        <f t="shared" si="179"/>
        <v>0</v>
      </c>
      <c r="F310" s="21">
        <v>0.59722222222222221</v>
      </c>
      <c r="G310" s="21">
        <v>0.59722222222222221</v>
      </c>
      <c r="H310" s="3">
        <v>43067</v>
      </c>
      <c r="I310" s="4">
        <f t="shared" si="177"/>
        <v>43067.597222222219</v>
      </c>
      <c r="J310" s="4">
        <f t="shared" si="178"/>
        <v>43067.597222222219</v>
      </c>
      <c r="K310" s="8"/>
      <c r="L310" s="8"/>
    </row>
    <row r="311" spans="1:12" hidden="1" collapsed="1" x14ac:dyDescent="0.25">
      <c r="A311" s="5">
        <v>50214</v>
      </c>
      <c r="B311" s="5">
        <v>2017</v>
      </c>
      <c r="C311" s="5" t="s">
        <v>15</v>
      </c>
      <c r="D311" s="5">
        <v>1</v>
      </c>
      <c r="E311" s="21">
        <f>SUM(E312:E316)</f>
        <v>7.6388888888889728E-3</v>
      </c>
      <c r="F311" s="5"/>
      <c r="G311" s="5"/>
      <c r="H311" s="5"/>
      <c r="I311" s="74">
        <f>IF(J314&gt;J313,((J314-J313)*$N$2/$O$2)-E311,0)</f>
        <v>0</v>
      </c>
      <c r="J311" s="74"/>
      <c r="K311" s="13"/>
      <c r="L311" s="12">
        <f>IF(AND(D311&gt;0,K311&gt;0),(I312-K311)*$N$2/$O$2,0)</f>
        <v>0</v>
      </c>
    </row>
    <row r="312" spans="1:12" hidden="1" outlineLevel="1" x14ac:dyDescent="0.25">
      <c r="A312" s="5"/>
      <c r="B312" s="5"/>
      <c r="C312" s="5"/>
      <c r="D312" s="5"/>
      <c r="E312" s="21">
        <f>G312-F312</f>
        <v>0</v>
      </c>
      <c r="F312" s="21">
        <v>0.59722222222222221</v>
      </c>
      <c r="G312" s="21">
        <f>F313</f>
        <v>0.59722222222222221</v>
      </c>
      <c r="H312" s="3">
        <v>43067</v>
      </c>
      <c r="I312" s="4">
        <f t="shared" ref="I312:I316" si="180">H312+F312</f>
        <v>43067.597222222219</v>
      </c>
      <c r="J312" s="4">
        <f t="shared" ref="J312:J316" si="181">H312+G312</f>
        <v>43067.597222222219</v>
      </c>
      <c r="K312" s="8"/>
      <c r="L312" s="12"/>
    </row>
    <row r="313" spans="1:12" hidden="1" outlineLevel="1" x14ac:dyDescent="0.25">
      <c r="A313" s="5"/>
      <c r="B313" s="5"/>
      <c r="C313" s="5"/>
      <c r="D313" s="5"/>
      <c r="E313" s="21">
        <f t="shared" ref="E313:E316" si="182">G313-F313</f>
        <v>0</v>
      </c>
      <c r="F313" s="21">
        <v>0.59722222222222221</v>
      </c>
      <c r="G313" s="21">
        <f>F314</f>
        <v>0.59722222222222221</v>
      </c>
      <c r="H313" s="3">
        <v>43067</v>
      </c>
      <c r="I313" s="4">
        <f t="shared" si="180"/>
        <v>43067.597222222219</v>
      </c>
      <c r="J313" s="4">
        <f t="shared" si="181"/>
        <v>43067.597222222219</v>
      </c>
      <c r="K313" s="8"/>
      <c r="L313" s="8"/>
    </row>
    <row r="314" spans="1:12" hidden="1" outlineLevel="1" x14ac:dyDescent="0.25">
      <c r="A314" s="5"/>
      <c r="B314" s="5"/>
      <c r="C314" s="5"/>
      <c r="D314" s="5"/>
      <c r="E314" s="21">
        <f t="shared" si="182"/>
        <v>0</v>
      </c>
      <c r="F314" s="21">
        <v>0.59722222222222221</v>
      </c>
      <c r="G314" s="21">
        <f>F315</f>
        <v>0.59722222222222221</v>
      </c>
      <c r="H314" s="3">
        <v>43067</v>
      </c>
      <c r="I314" s="4">
        <f t="shared" si="180"/>
        <v>43067.597222222219</v>
      </c>
      <c r="J314" s="4">
        <f t="shared" si="181"/>
        <v>43067.597222222219</v>
      </c>
      <c r="K314" s="8"/>
      <c r="L314" s="8"/>
    </row>
    <row r="315" spans="1:12" hidden="1" outlineLevel="1" x14ac:dyDescent="0.25">
      <c r="A315" s="5"/>
      <c r="B315" s="5"/>
      <c r="C315" s="5"/>
      <c r="D315" s="5"/>
      <c r="E315" s="21">
        <f t="shared" si="182"/>
        <v>7.6388888888889728E-3</v>
      </c>
      <c r="F315" s="21">
        <v>0.59722222222222221</v>
      </c>
      <c r="G315" s="21">
        <f>F316</f>
        <v>0.60486111111111118</v>
      </c>
      <c r="H315" s="3">
        <v>43067</v>
      </c>
      <c r="I315" s="4">
        <f t="shared" si="180"/>
        <v>43067.597222222219</v>
      </c>
      <c r="J315" s="4">
        <f t="shared" si="181"/>
        <v>43067.604861111111</v>
      </c>
      <c r="K315" s="8"/>
      <c r="L315" s="8"/>
    </row>
    <row r="316" spans="1:12" hidden="1" outlineLevel="1" x14ac:dyDescent="0.25">
      <c r="A316" s="5"/>
      <c r="B316" s="5"/>
      <c r="C316" s="5"/>
      <c r="D316" s="5"/>
      <c r="E316" s="21">
        <f t="shared" si="182"/>
        <v>0</v>
      </c>
      <c r="F316" s="21">
        <v>0.60486111111111118</v>
      </c>
      <c r="G316" s="21">
        <f>F316</f>
        <v>0.60486111111111118</v>
      </c>
      <c r="H316" s="3">
        <v>43067</v>
      </c>
      <c r="I316" s="4">
        <f t="shared" si="180"/>
        <v>43067.604861111111</v>
      </c>
      <c r="J316" s="4">
        <f t="shared" si="181"/>
        <v>43067.604861111111</v>
      </c>
      <c r="K316" s="8"/>
      <c r="L316" s="8"/>
    </row>
    <row r="317" spans="1:12" hidden="1" collapsed="1" x14ac:dyDescent="0.25">
      <c r="A317" s="5">
        <v>50226</v>
      </c>
      <c r="B317" s="5">
        <v>2017</v>
      </c>
      <c r="C317" s="5" t="s">
        <v>15</v>
      </c>
      <c r="D317" s="5">
        <v>1</v>
      </c>
      <c r="E317" s="21">
        <f>SUM(E318:E322)</f>
        <v>8.3333333333333592E-3</v>
      </c>
      <c r="F317" s="5"/>
      <c r="G317" s="5"/>
      <c r="H317" s="5"/>
      <c r="I317" s="74">
        <f>IF(J320&gt;J319,((J320-J319)*$N$2/$O$2)-E317,0)</f>
        <v>0</v>
      </c>
      <c r="J317" s="74"/>
      <c r="K317" s="13"/>
      <c r="L317" s="12">
        <f>IF(AND(D317&gt;0,K317&gt;0),(I318-K317)*$N$2/$O$2,0)</f>
        <v>0</v>
      </c>
    </row>
    <row r="318" spans="1:12" hidden="1" outlineLevel="1" x14ac:dyDescent="0.25">
      <c r="A318" s="5"/>
      <c r="B318" s="5"/>
      <c r="C318" s="5"/>
      <c r="D318" s="5"/>
      <c r="E318" s="21">
        <f>G318-F318</f>
        <v>0</v>
      </c>
      <c r="F318" s="21">
        <v>0.4770833333333333</v>
      </c>
      <c r="G318" s="21">
        <f>F319</f>
        <v>0.4770833333333333</v>
      </c>
      <c r="H318" s="3">
        <v>43068</v>
      </c>
      <c r="I318" s="4">
        <f t="shared" ref="I318:I322" si="183">H318+F318</f>
        <v>43068.477083333331</v>
      </c>
      <c r="J318" s="4">
        <f t="shared" ref="J318:J322" si="184">H318+G318</f>
        <v>43068.477083333331</v>
      </c>
      <c r="K318" s="8"/>
      <c r="L318" s="12"/>
    </row>
    <row r="319" spans="1:12" hidden="1" outlineLevel="1" x14ac:dyDescent="0.25">
      <c r="A319" s="5"/>
      <c r="B319" s="5"/>
      <c r="C319" s="5"/>
      <c r="D319" s="5"/>
      <c r="E319" s="21">
        <f t="shared" ref="E319:E322" si="185">G319-F319</f>
        <v>0</v>
      </c>
      <c r="F319" s="21">
        <v>0.4770833333333333</v>
      </c>
      <c r="G319" s="21">
        <f>F320</f>
        <v>0.4770833333333333</v>
      </c>
      <c r="H319" s="3">
        <v>43068</v>
      </c>
      <c r="I319" s="4">
        <f t="shared" si="183"/>
        <v>43068.477083333331</v>
      </c>
      <c r="J319" s="4">
        <f t="shared" si="184"/>
        <v>43068.477083333331</v>
      </c>
      <c r="K319" s="8"/>
      <c r="L319" s="8"/>
    </row>
    <row r="320" spans="1:12" hidden="1" outlineLevel="1" x14ac:dyDescent="0.25">
      <c r="A320" s="5"/>
      <c r="B320" s="5"/>
      <c r="C320" s="5"/>
      <c r="D320" s="5"/>
      <c r="E320" s="21">
        <f t="shared" si="185"/>
        <v>0</v>
      </c>
      <c r="F320" s="21">
        <v>0.4770833333333333</v>
      </c>
      <c r="G320" s="21">
        <f>F321</f>
        <v>0.4770833333333333</v>
      </c>
      <c r="H320" s="3">
        <v>43068</v>
      </c>
      <c r="I320" s="4">
        <f t="shared" si="183"/>
        <v>43068.477083333331</v>
      </c>
      <c r="J320" s="4">
        <f t="shared" si="184"/>
        <v>43068.477083333331</v>
      </c>
      <c r="K320" s="8"/>
      <c r="L320" s="8"/>
    </row>
    <row r="321" spans="1:12" hidden="1" outlineLevel="1" x14ac:dyDescent="0.25">
      <c r="A321" s="5"/>
      <c r="B321" s="5"/>
      <c r="C321" s="5"/>
      <c r="D321" s="5"/>
      <c r="E321" s="21">
        <f t="shared" si="185"/>
        <v>8.3333333333333592E-3</v>
      </c>
      <c r="F321" s="21">
        <v>0.4770833333333333</v>
      </c>
      <c r="G321" s="21">
        <f>F322</f>
        <v>0.48541666666666666</v>
      </c>
      <c r="H321" s="3">
        <v>43068</v>
      </c>
      <c r="I321" s="4">
        <f t="shared" si="183"/>
        <v>43068.477083333331</v>
      </c>
      <c r="J321" s="4">
        <f t="shared" si="184"/>
        <v>43068.48541666667</v>
      </c>
      <c r="K321" s="8"/>
      <c r="L321" s="8"/>
    </row>
    <row r="322" spans="1:12" hidden="1" outlineLevel="1" x14ac:dyDescent="0.25">
      <c r="A322" s="5"/>
      <c r="B322" s="5"/>
      <c r="C322" s="5"/>
      <c r="D322" s="5"/>
      <c r="E322" s="21">
        <f t="shared" si="185"/>
        <v>0</v>
      </c>
      <c r="F322" s="21">
        <v>0.48541666666666666</v>
      </c>
      <c r="G322" s="21">
        <f>F322</f>
        <v>0.48541666666666666</v>
      </c>
      <c r="H322" s="3">
        <v>43068</v>
      </c>
      <c r="I322" s="4">
        <f t="shared" si="183"/>
        <v>43068.48541666667</v>
      </c>
      <c r="J322" s="4">
        <f t="shared" si="184"/>
        <v>43068.48541666667</v>
      </c>
      <c r="K322" s="8"/>
      <c r="L322" s="8"/>
    </row>
    <row r="323" spans="1:12" hidden="1" collapsed="1" x14ac:dyDescent="0.25">
      <c r="A323" s="5">
        <v>50204</v>
      </c>
      <c r="B323" s="5">
        <v>2017</v>
      </c>
      <c r="C323" s="5" t="s">
        <v>15</v>
      </c>
      <c r="D323" s="5">
        <v>1</v>
      </c>
      <c r="E323" s="21">
        <f>SUM(E324:E328)</f>
        <v>6.9444444444444198E-3</v>
      </c>
      <c r="F323" s="5"/>
      <c r="G323" s="5"/>
      <c r="H323" s="5"/>
      <c r="I323" s="74">
        <f>IF(J326&gt;J325,((J326-J325)*$N$2/$O$2)-E323,0)</f>
        <v>0</v>
      </c>
      <c r="J323" s="74"/>
      <c r="K323" s="13"/>
      <c r="L323" s="12">
        <f>IF(AND(D323&gt;0,K323&gt;0),(I324-K323)*$N$2/$O$2,0)</f>
        <v>0</v>
      </c>
    </row>
    <row r="324" spans="1:12" hidden="1" outlineLevel="1" x14ac:dyDescent="0.25">
      <c r="A324" s="5"/>
      <c r="B324" s="5"/>
      <c r="C324" s="5"/>
      <c r="D324" s="5"/>
      <c r="E324" s="21">
        <f>G324-F324</f>
        <v>0</v>
      </c>
      <c r="F324" s="21">
        <v>0.4604166666666667</v>
      </c>
      <c r="G324" s="21">
        <f>F325</f>
        <v>0.4604166666666667</v>
      </c>
      <c r="H324" s="3">
        <v>43067</v>
      </c>
      <c r="I324" s="4">
        <f t="shared" ref="I324:I328" si="186">H324+F324</f>
        <v>43067.460416666669</v>
      </c>
      <c r="J324" s="4">
        <f t="shared" ref="J324:J328" si="187">H324+G324</f>
        <v>43067.460416666669</v>
      </c>
      <c r="K324" s="8"/>
      <c r="L324" s="12"/>
    </row>
    <row r="325" spans="1:12" hidden="1" outlineLevel="1" x14ac:dyDescent="0.25">
      <c r="A325" s="5"/>
      <c r="B325" s="5"/>
      <c r="C325" s="5"/>
      <c r="D325" s="5"/>
      <c r="E325" s="21">
        <f t="shared" ref="E325:E328" si="188">G325-F325</f>
        <v>0</v>
      </c>
      <c r="F325" s="21">
        <v>0.4604166666666667</v>
      </c>
      <c r="G325" s="21">
        <f>F326</f>
        <v>0.4604166666666667</v>
      </c>
      <c r="H325" s="3">
        <v>43067</v>
      </c>
      <c r="I325" s="4">
        <f t="shared" si="186"/>
        <v>43067.460416666669</v>
      </c>
      <c r="J325" s="4">
        <f t="shared" si="187"/>
        <v>43067.460416666669</v>
      </c>
      <c r="K325" s="8"/>
      <c r="L325" s="8"/>
    </row>
    <row r="326" spans="1:12" hidden="1" outlineLevel="1" x14ac:dyDescent="0.25">
      <c r="A326" s="5"/>
      <c r="B326" s="5"/>
      <c r="C326" s="5"/>
      <c r="D326" s="5"/>
      <c r="E326" s="21">
        <f t="shared" si="188"/>
        <v>0</v>
      </c>
      <c r="F326" s="21">
        <v>0.4604166666666667</v>
      </c>
      <c r="G326" s="21">
        <f>F327</f>
        <v>0.4604166666666667</v>
      </c>
      <c r="H326" s="3">
        <v>43067</v>
      </c>
      <c r="I326" s="4">
        <f t="shared" si="186"/>
        <v>43067.460416666669</v>
      </c>
      <c r="J326" s="4">
        <f t="shared" si="187"/>
        <v>43067.460416666669</v>
      </c>
      <c r="K326" s="8"/>
      <c r="L326" s="8"/>
    </row>
    <row r="327" spans="1:12" hidden="1" outlineLevel="1" x14ac:dyDescent="0.25">
      <c r="A327" s="5"/>
      <c r="B327" s="5"/>
      <c r="C327" s="5"/>
      <c r="D327" s="5"/>
      <c r="E327" s="21">
        <f t="shared" si="188"/>
        <v>6.9444444444444198E-3</v>
      </c>
      <c r="F327" s="21">
        <v>0.4604166666666667</v>
      </c>
      <c r="G327" s="21">
        <f>F328</f>
        <v>0.46736111111111112</v>
      </c>
      <c r="H327" s="3">
        <v>43067</v>
      </c>
      <c r="I327" s="4">
        <f t="shared" si="186"/>
        <v>43067.460416666669</v>
      </c>
      <c r="J327" s="4">
        <f t="shared" si="187"/>
        <v>43067.467361111114</v>
      </c>
      <c r="K327" s="8"/>
      <c r="L327" s="8"/>
    </row>
    <row r="328" spans="1:12" hidden="1" outlineLevel="1" x14ac:dyDescent="0.25">
      <c r="A328" s="5"/>
      <c r="B328" s="5"/>
      <c r="C328" s="5"/>
      <c r="D328" s="5"/>
      <c r="E328" s="21">
        <f t="shared" si="188"/>
        <v>0</v>
      </c>
      <c r="F328" s="21">
        <v>0.46736111111111112</v>
      </c>
      <c r="G328" s="21">
        <f>F328</f>
        <v>0.46736111111111112</v>
      </c>
      <c r="H328" s="3">
        <v>43067</v>
      </c>
      <c r="I328" s="4">
        <f t="shared" si="186"/>
        <v>43067.467361111114</v>
      </c>
      <c r="J328" s="4">
        <f t="shared" si="187"/>
        <v>43067.467361111114</v>
      </c>
      <c r="K328" s="8"/>
      <c r="L328" s="8"/>
    </row>
    <row r="329" spans="1:12" hidden="1" collapsed="1" x14ac:dyDescent="0.25">
      <c r="A329" s="5">
        <v>50213</v>
      </c>
      <c r="B329" s="5">
        <v>2017</v>
      </c>
      <c r="C329" s="5" t="s">
        <v>15</v>
      </c>
      <c r="D329" s="5">
        <v>1</v>
      </c>
      <c r="E329" s="21">
        <f>SUM(E330:E334)</f>
        <v>6.2499999999999778E-3</v>
      </c>
      <c r="F329" s="5"/>
      <c r="G329" s="5"/>
      <c r="H329" s="5"/>
      <c r="I329" s="74">
        <f>IF(J332&gt;J331,((J332-J331)*$N$2/$O$2)-E329,0)</f>
        <v>0</v>
      </c>
      <c r="J329" s="74"/>
      <c r="K329" s="13"/>
      <c r="L329" s="12">
        <f>IF(AND(D329&gt;0,K329&gt;0),(I330-K329)*$N$2/$O$2,0)</f>
        <v>0</v>
      </c>
    </row>
    <row r="330" spans="1:12" hidden="1" outlineLevel="1" x14ac:dyDescent="0.25">
      <c r="A330" s="5"/>
      <c r="B330" s="5"/>
      <c r="C330" s="5"/>
      <c r="D330" s="5"/>
      <c r="E330" s="21">
        <f>G330-F330</f>
        <v>0</v>
      </c>
      <c r="F330" s="21">
        <v>0.45</v>
      </c>
      <c r="G330" s="21">
        <f>F331</f>
        <v>0.45</v>
      </c>
      <c r="H330" s="3">
        <v>43067</v>
      </c>
      <c r="I330" s="4">
        <f t="shared" ref="I330:I334" si="189">H330+F330</f>
        <v>43067.45</v>
      </c>
      <c r="J330" s="4">
        <f t="shared" ref="J330:J334" si="190">H330+G330</f>
        <v>43067.45</v>
      </c>
      <c r="K330" s="8"/>
      <c r="L330" s="12"/>
    </row>
    <row r="331" spans="1:12" hidden="1" outlineLevel="1" x14ac:dyDescent="0.25">
      <c r="A331" s="5"/>
      <c r="B331" s="5"/>
      <c r="C331" s="5"/>
      <c r="D331" s="5"/>
      <c r="E331" s="21">
        <f t="shared" ref="E331:E334" si="191">G331-F331</f>
        <v>0</v>
      </c>
      <c r="F331" s="21">
        <v>0.45</v>
      </c>
      <c r="G331" s="21">
        <f>F332</f>
        <v>0.45</v>
      </c>
      <c r="H331" s="3">
        <v>43067</v>
      </c>
      <c r="I331" s="4">
        <f t="shared" si="189"/>
        <v>43067.45</v>
      </c>
      <c r="J331" s="4">
        <f t="shared" si="190"/>
        <v>43067.45</v>
      </c>
      <c r="K331" s="8"/>
      <c r="L331" s="8"/>
    </row>
    <row r="332" spans="1:12" hidden="1" outlineLevel="1" x14ac:dyDescent="0.25">
      <c r="A332" s="5"/>
      <c r="B332" s="5"/>
      <c r="C332" s="5"/>
      <c r="D332" s="5"/>
      <c r="E332" s="21">
        <f t="shared" si="191"/>
        <v>0</v>
      </c>
      <c r="F332" s="21">
        <v>0.45</v>
      </c>
      <c r="G332" s="21">
        <f>F333</f>
        <v>0.45</v>
      </c>
      <c r="H332" s="3">
        <v>43067</v>
      </c>
      <c r="I332" s="4">
        <f t="shared" si="189"/>
        <v>43067.45</v>
      </c>
      <c r="J332" s="4">
        <f t="shared" si="190"/>
        <v>43067.45</v>
      </c>
      <c r="K332" s="8"/>
      <c r="L332" s="8"/>
    </row>
    <row r="333" spans="1:12" hidden="1" outlineLevel="1" x14ac:dyDescent="0.25">
      <c r="A333" s="5"/>
      <c r="B333" s="5"/>
      <c r="C333" s="5"/>
      <c r="D333" s="5"/>
      <c r="E333" s="21">
        <f t="shared" si="191"/>
        <v>4.8611111111110938E-3</v>
      </c>
      <c r="F333" s="21">
        <v>0.45</v>
      </c>
      <c r="G333" s="21">
        <f>F334</f>
        <v>0.4548611111111111</v>
      </c>
      <c r="H333" s="3">
        <v>43067</v>
      </c>
      <c r="I333" s="4">
        <f t="shared" si="189"/>
        <v>43067.45</v>
      </c>
      <c r="J333" s="4">
        <f t="shared" si="190"/>
        <v>43067.454861111109</v>
      </c>
      <c r="K333" s="8"/>
      <c r="L333" s="8"/>
    </row>
    <row r="334" spans="1:12" hidden="1" outlineLevel="1" x14ac:dyDescent="0.25">
      <c r="A334" s="5"/>
      <c r="B334" s="5"/>
      <c r="C334" s="5"/>
      <c r="D334" s="5"/>
      <c r="E334" s="21">
        <f t="shared" si="191"/>
        <v>1.388888888888884E-3</v>
      </c>
      <c r="F334" s="21">
        <v>0.4548611111111111</v>
      </c>
      <c r="G334" s="21">
        <v>0.45624999999999999</v>
      </c>
      <c r="H334" s="3">
        <v>43067</v>
      </c>
      <c r="I334" s="4">
        <f t="shared" si="189"/>
        <v>43067.454861111109</v>
      </c>
      <c r="J334" s="4">
        <f t="shared" si="190"/>
        <v>43067.456250000003</v>
      </c>
      <c r="K334" s="8"/>
      <c r="L334" s="8"/>
    </row>
    <row r="335" spans="1:12" hidden="1" collapsed="1" x14ac:dyDescent="0.25">
      <c r="A335" s="5">
        <v>36558</v>
      </c>
      <c r="B335" s="5">
        <v>2017</v>
      </c>
      <c r="C335" s="5" t="s">
        <v>15</v>
      </c>
      <c r="D335" s="5">
        <v>1</v>
      </c>
      <c r="E335" s="21">
        <f>SUM(E336:E340)</f>
        <v>2.7777777777777679E-3</v>
      </c>
      <c r="F335" s="5"/>
      <c r="G335" s="5"/>
      <c r="H335" s="5"/>
      <c r="I335" s="74">
        <f>IF(J338&gt;J337,((J338-J337)*$N$2/$O$2)-E335,0)</f>
        <v>0</v>
      </c>
      <c r="J335" s="74"/>
      <c r="K335" s="13"/>
      <c r="L335" s="12">
        <f>IF(AND(D335&gt;0,K335&gt;0),(I336-K335)*$N$2/$O$2,0)</f>
        <v>0</v>
      </c>
    </row>
    <row r="336" spans="1:12" hidden="1" outlineLevel="1" x14ac:dyDescent="0.25">
      <c r="A336" s="5"/>
      <c r="B336" s="5"/>
      <c r="C336" s="5"/>
      <c r="D336" s="5"/>
      <c r="E336" s="21">
        <f>G336-F336</f>
        <v>0</v>
      </c>
      <c r="F336" s="21">
        <v>0.38819444444444445</v>
      </c>
      <c r="G336" s="21">
        <f>F337</f>
        <v>0.38819444444444445</v>
      </c>
      <c r="H336" s="3">
        <v>43067</v>
      </c>
      <c r="I336" s="4">
        <f t="shared" ref="I336:I340" si="192">H336+F336</f>
        <v>43067.388194444444</v>
      </c>
      <c r="J336" s="4">
        <f t="shared" ref="J336:J340" si="193">H336+G336</f>
        <v>43067.388194444444</v>
      </c>
      <c r="K336" s="8"/>
      <c r="L336" s="12"/>
    </row>
    <row r="337" spans="1:12" hidden="1" outlineLevel="1" x14ac:dyDescent="0.25">
      <c r="A337" s="5"/>
      <c r="B337" s="5"/>
      <c r="C337" s="5"/>
      <c r="D337" s="5"/>
      <c r="E337" s="21">
        <f t="shared" ref="E337:E340" si="194">G337-F337</f>
        <v>0</v>
      </c>
      <c r="F337" s="21">
        <v>0.38819444444444445</v>
      </c>
      <c r="G337" s="21">
        <f>F338</f>
        <v>0.38819444444444445</v>
      </c>
      <c r="H337" s="3">
        <v>43067</v>
      </c>
      <c r="I337" s="4">
        <f t="shared" si="192"/>
        <v>43067.388194444444</v>
      </c>
      <c r="J337" s="4">
        <f t="shared" si="193"/>
        <v>43067.388194444444</v>
      </c>
      <c r="K337" s="8"/>
      <c r="L337" s="8"/>
    </row>
    <row r="338" spans="1:12" hidden="1" outlineLevel="1" x14ac:dyDescent="0.25">
      <c r="A338" s="5"/>
      <c r="B338" s="5"/>
      <c r="C338" s="5"/>
      <c r="D338" s="5"/>
      <c r="E338" s="21">
        <f t="shared" si="194"/>
        <v>0</v>
      </c>
      <c r="F338" s="21">
        <v>0.38819444444444445</v>
      </c>
      <c r="G338" s="21">
        <f>F339</f>
        <v>0.38819444444444445</v>
      </c>
      <c r="H338" s="3">
        <v>43067</v>
      </c>
      <c r="I338" s="4">
        <f t="shared" si="192"/>
        <v>43067.388194444444</v>
      </c>
      <c r="J338" s="4">
        <f t="shared" si="193"/>
        <v>43067.388194444444</v>
      </c>
      <c r="K338" s="8"/>
      <c r="L338" s="8"/>
    </row>
    <row r="339" spans="1:12" hidden="1" outlineLevel="1" x14ac:dyDescent="0.25">
      <c r="A339" s="5"/>
      <c r="B339" s="5"/>
      <c r="C339" s="5"/>
      <c r="D339" s="5"/>
      <c r="E339" s="21">
        <f t="shared" si="194"/>
        <v>2.7777777777777679E-3</v>
      </c>
      <c r="F339" s="21">
        <v>0.38819444444444445</v>
      </c>
      <c r="G339" s="21">
        <f>F340</f>
        <v>0.39097222222222222</v>
      </c>
      <c r="H339" s="3">
        <v>43067</v>
      </c>
      <c r="I339" s="4">
        <f t="shared" si="192"/>
        <v>43067.388194444444</v>
      </c>
      <c r="J339" s="4">
        <f t="shared" si="193"/>
        <v>43067.390972222223</v>
      </c>
      <c r="K339" s="8"/>
      <c r="L339" s="8"/>
    </row>
    <row r="340" spans="1:12" hidden="1" outlineLevel="1" x14ac:dyDescent="0.25">
      <c r="A340" s="5"/>
      <c r="B340" s="5"/>
      <c r="C340" s="5"/>
      <c r="D340" s="5"/>
      <c r="E340" s="21">
        <f t="shared" si="194"/>
        <v>0</v>
      </c>
      <c r="F340" s="21">
        <v>0.39097222222222222</v>
      </c>
      <c r="G340" s="21">
        <v>0.39097222222222222</v>
      </c>
      <c r="H340" s="3">
        <v>43067</v>
      </c>
      <c r="I340" s="4">
        <f t="shared" si="192"/>
        <v>43067.390972222223</v>
      </c>
      <c r="J340" s="4">
        <f t="shared" si="193"/>
        <v>43067.390972222223</v>
      </c>
      <c r="K340" s="8"/>
      <c r="L340" s="8"/>
    </row>
    <row r="341" spans="1:12" hidden="1" collapsed="1" x14ac:dyDescent="0.25">
      <c r="A341" s="5">
        <v>34521</v>
      </c>
      <c r="B341" s="5">
        <v>2017</v>
      </c>
      <c r="C341" s="5" t="s">
        <v>15</v>
      </c>
      <c r="D341" s="5">
        <v>1</v>
      </c>
      <c r="E341" s="21">
        <f>SUM(E342:E346)</f>
        <v>2.0833333333333814E-3</v>
      </c>
      <c r="F341" s="5"/>
      <c r="G341" s="5"/>
      <c r="H341" s="5"/>
      <c r="I341" s="74">
        <f>IF(J344&gt;J343,((J344-J343)*$N$2/$O$2)-E341,0)</f>
        <v>0</v>
      </c>
      <c r="J341" s="74"/>
      <c r="K341" s="13"/>
      <c r="L341" s="12">
        <f>IF(AND(D341&gt;0,K341&gt;0),(I342-K341)*$N$2/$O$2,0)</f>
        <v>0</v>
      </c>
    </row>
    <row r="342" spans="1:12" hidden="1" outlineLevel="1" x14ac:dyDescent="0.25">
      <c r="A342" s="5"/>
      <c r="B342" s="5"/>
      <c r="C342" s="5"/>
      <c r="D342" s="5"/>
      <c r="E342" s="21">
        <f>G342-F342</f>
        <v>0</v>
      </c>
      <c r="F342" s="21">
        <v>0.37638888888888888</v>
      </c>
      <c r="G342" s="21">
        <f>F343</f>
        <v>0.37638888888888888</v>
      </c>
      <c r="H342" s="3">
        <v>43067</v>
      </c>
      <c r="I342" s="4">
        <f t="shared" ref="I342:I346" si="195">H342+F342</f>
        <v>43067.376388888886</v>
      </c>
      <c r="J342" s="4">
        <f t="shared" ref="J342:J346" si="196">H342+G342</f>
        <v>43067.376388888886</v>
      </c>
      <c r="K342" s="8"/>
      <c r="L342" s="12"/>
    </row>
    <row r="343" spans="1:12" hidden="1" outlineLevel="1" x14ac:dyDescent="0.25">
      <c r="A343" s="5"/>
      <c r="B343" s="5"/>
      <c r="C343" s="5"/>
      <c r="D343" s="5"/>
      <c r="E343" s="21">
        <f t="shared" ref="E343:E346" si="197">G343-F343</f>
        <v>0</v>
      </c>
      <c r="F343" s="21">
        <v>0.37638888888888888</v>
      </c>
      <c r="G343" s="21">
        <f>F344</f>
        <v>0.37638888888888888</v>
      </c>
      <c r="H343" s="3">
        <v>43067</v>
      </c>
      <c r="I343" s="4">
        <f t="shared" si="195"/>
        <v>43067.376388888886</v>
      </c>
      <c r="J343" s="4">
        <f t="shared" si="196"/>
        <v>43067.376388888886</v>
      </c>
      <c r="K343" s="8"/>
      <c r="L343" s="8"/>
    </row>
    <row r="344" spans="1:12" hidden="1" outlineLevel="1" x14ac:dyDescent="0.25">
      <c r="A344" s="5"/>
      <c r="B344" s="5"/>
      <c r="C344" s="5"/>
      <c r="D344" s="5"/>
      <c r="E344" s="21">
        <f t="shared" si="197"/>
        <v>0</v>
      </c>
      <c r="F344" s="21">
        <v>0.37638888888888888</v>
      </c>
      <c r="G344" s="21">
        <f>F345</f>
        <v>0.37638888888888888</v>
      </c>
      <c r="H344" s="3">
        <v>43067</v>
      </c>
      <c r="I344" s="4">
        <f t="shared" si="195"/>
        <v>43067.376388888886</v>
      </c>
      <c r="J344" s="4">
        <f t="shared" si="196"/>
        <v>43067.376388888886</v>
      </c>
      <c r="K344" s="8"/>
      <c r="L344" s="8"/>
    </row>
    <row r="345" spans="1:12" hidden="1" outlineLevel="1" x14ac:dyDescent="0.25">
      <c r="A345" s="5"/>
      <c r="B345" s="5"/>
      <c r="C345" s="5"/>
      <c r="D345" s="5"/>
      <c r="E345" s="21">
        <f t="shared" si="197"/>
        <v>2.0833333333333814E-3</v>
      </c>
      <c r="F345" s="21">
        <v>0.37638888888888888</v>
      </c>
      <c r="G345" s="21">
        <f>F346</f>
        <v>0.37847222222222227</v>
      </c>
      <c r="H345" s="3">
        <v>43067</v>
      </c>
      <c r="I345" s="4">
        <f t="shared" si="195"/>
        <v>43067.376388888886</v>
      </c>
      <c r="J345" s="4">
        <f t="shared" si="196"/>
        <v>43067.378472222219</v>
      </c>
      <c r="K345" s="8"/>
      <c r="L345" s="8"/>
    </row>
    <row r="346" spans="1:12" hidden="1" outlineLevel="1" x14ac:dyDescent="0.25">
      <c r="A346" s="5"/>
      <c r="B346" s="5"/>
      <c r="C346" s="5"/>
      <c r="D346" s="5"/>
      <c r="E346" s="21">
        <f t="shared" si="197"/>
        <v>0</v>
      </c>
      <c r="F346" s="21">
        <v>0.37847222222222227</v>
      </c>
      <c r="G346" s="21">
        <f>F346</f>
        <v>0.37847222222222227</v>
      </c>
      <c r="H346" s="3">
        <v>43067</v>
      </c>
      <c r="I346" s="4">
        <f t="shared" si="195"/>
        <v>43067.378472222219</v>
      </c>
      <c r="J346" s="4">
        <f t="shared" si="196"/>
        <v>43067.378472222219</v>
      </c>
      <c r="K346" s="8"/>
      <c r="L346" s="8"/>
    </row>
    <row r="347" spans="1:12" hidden="1" collapsed="1" x14ac:dyDescent="0.25">
      <c r="A347" s="5">
        <v>50362</v>
      </c>
      <c r="B347" s="5">
        <v>2017</v>
      </c>
      <c r="C347" s="5" t="s">
        <v>15</v>
      </c>
      <c r="D347" s="5">
        <v>1</v>
      </c>
      <c r="E347" s="21">
        <f>SUM(E348:E352)</f>
        <v>5.5555555555556468E-3</v>
      </c>
      <c r="F347" s="5"/>
      <c r="G347" s="5"/>
      <c r="H347" s="5"/>
      <c r="I347" s="74">
        <f>IF(J350&gt;J349,((J350-J349)*$N$2/$O$2)-E347,0)</f>
        <v>0</v>
      </c>
      <c r="J347" s="74"/>
      <c r="K347" s="13"/>
      <c r="L347" s="12">
        <f>IF(AND(D347&gt;0,K347&gt;0),(I348-K347)*$N$2/$O$2,0)</f>
        <v>0</v>
      </c>
    </row>
    <row r="348" spans="1:12" hidden="1" outlineLevel="1" x14ac:dyDescent="0.25">
      <c r="A348" s="5"/>
      <c r="B348" s="5"/>
      <c r="C348" s="5"/>
      <c r="D348" s="5"/>
      <c r="E348" s="21">
        <f>G348-F348</f>
        <v>0</v>
      </c>
      <c r="F348" s="21">
        <v>0.37013888888888885</v>
      </c>
      <c r="G348" s="21">
        <f>F349</f>
        <v>0.37013888888888885</v>
      </c>
      <c r="H348" s="3">
        <v>43067</v>
      </c>
      <c r="I348" s="4">
        <f t="shared" ref="I348:I352" si="198">H348+F348</f>
        <v>43067.370138888888</v>
      </c>
      <c r="J348" s="4">
        <f t="shared" ref="J348:J352" si="199">H348+G348</f>
        <v>43067.370138888888</v>
      </c>
      <c r="K348" s="8"/>
      <c r="L348" s="12"/>
    </row>
    <row r="349" spans="1:12" hidden="1" outlineLevel="1" x14ac:dyDescent="0.25">
      <c r="A349" s="5"/>
      <c r="B349" s="5"/>
      <c r="C349" s="5"/>
      <c r="D349" s="5"/>
      <c r="E349" s="21">
        <f t="shared" ref="E349:E352" si="200">G349-F349</f>
        <v>0</v>
      </c>
      <c r="F349" s="21">
        <v>0.37013888888888885</v>
      </c>
      <c r="G349" s="21">
        <f>F350</f>
        <v>0.37013888888888885</v>
      </c>
      <c r="H349" s="3">
        <v>43067</v>
      </c>
      <c r="I349" s="4">
        <f t="shared" si="198"/>
        <v>43067.370138888888</v>
      </c>
      <c r="J349" s="4">
        <f t="shared" si="199"/>
        <v>43067.370138888888</v>
      </c>
      <c r="K349" s="8"/>
      <c r="L349" s="8"/>
    </row>
    <row r="350" spans="1:12" hidden="1" outlineLevel="1" x14ac:dyDescent="0.25">
      <c r="A350" s="5"/>
      <c r="B350" s="5"/>
      <c r="C350" s="5"/>
      <c r="D350" s="5"/>
      <c r="E350" s="21">
        <f t="shared" si="200"/>
        <v>0</v>
      </c>
      <c r="F350" s="21">
        <v>0.37013888888888885</v>
      </c>
      <c r="G350" s="21">
        <f>F351</f>
        <v>0.37013888888888885</v>
      </c>
      <c r="H350" s="3">
        <v>43067</v>
      </c>
      <c r="I350" s="4">
        <f t="shared" si="198"/>
        <v>43067.370138888888</v>
      </c>
      <c r="J350" s="4">
        <f t="shared" si="199"/>
        <v>43067.370138888888</v>
      </c>
      <c r="K350" s="8"/>
      <c r="L350" s="8"/>
    </row>
    <row r="351" spans="1:12" hidden="1" outlineLevel="1" x14ac:dyDescent="0.25">
      <c r="A351" s="5"/>
      <c r="B351" s="5"/>
      <c r="C351" s="5"/>
      <c r="D351" s="5"/>
      <c r="E351" s="21">
        <f t="shared" si="200"/>
        <v>5.5555555555556468E-3</v>
      </c>
      <c r="F351" s="21">
        <v>0.37013888888888885</v>
      </c>
      <c r="G351" s="21">
        <f>F352</f>
        <v>0.3756944444444445</v>
      </c>
      <c r="H351" s="3">
        <v>43067</v>
      </c>
      <c r="I351" s="4">
        <f t="shared" si="198"/>
        <v>43067.370138888888</v>
      </c>
      <c r="J351" s="4">
        <f t="shared" si="199"/>
        <v>43067.375694444447</v>
      </c>
      <c r="K351" s="8"/>
      <c r="L351" s="8"/>
    </row>
    <row r="352" spans="1:12" hidden="1" outlineLevel="1" x14ac:dyDescent="0.25">
      <c r="A352" s="5"/>
      <c r="B352" s="5"/>
      <c r="C352" s="5"/>
      <c r="D352" s="5"/>
      <c r="E352" s="21">
        <f t="shared" si="200"/>
        <v>0</v>
      </c>
      <c r="F352" s="21">
        <v>0.3756944444444445</v>
      </c>
      <c r="G352" s="21">
        <f>F352</f>
        <v>0.3756944444444445</v>
      </c>
      <c r="H352" s="3">
        <v>43067</v>
      </c>
      <c r="I352" s="4">
        <f t="shared" si="198"/>
        <v>43067.375694444447</v>
      </c>
      <c r="J352" s="4">
        <f t="shared" si="199"/>
        <v>43067.375694444447</v>
      </c>
      <c r="K352" s="8"/>
      <c r="L352" s="8"/>
    </row>
    <row r="353" spans="1:12" hidden="1" collapsed="1" x14ac:dyDescent="0.25">
      <c r="A353" s="5">
        <v>36312</v>
      </c>
      <c r="B353" s="5">
        <v>2017</v>
      </c>
      <c r="C353" s="5" t="s">
        <v>15</v>
      </c>
      <c r="D353" s="5">
        <v>1</v>
      </c>
      <c r="E353" s="21">
        <f>SUM(E354:E358)</f>
        <v>1.388888888888884E-3</v>
      </c>
      <c r="F353" s="5"/>
      <c r="G353" s="5"/>
      <c r="H353" s="5"/>
      <c r="I353" s="74">
        <f>IF(J356&gt;J355,((J356-J355)*$N$2/$O$2)-E353,0)</f>
        <v>0</v>
      </c>
      <c r="J353" s="74"/>
      <c r="K353" s="13"/>
      <c r="L353" s="12">
        <f>IF(AND(D353&gt;0,K353&gt;0),(I354-K353)*$N$2/$O$2,0)</f>
        <v>0</v>
      </c>
    </row>
    <row r="354" spans="1:12" hidden="1" outlineLevel="1" x14ac:dyDescent="0.25">
      <c r="A354" s="5"/>
      <c r="B354" s="5"/>
      <c r="C354" s="5"/>
      <c r="D354" s="5"/>
      <c r="E354" s="21">
        <f>G354-F354</f>
        <v>0</v>
      </c>
      <c r="F354" s="21">
        <v>0.36736111111111108</v>
      </c>
      <c r="G354" s="21">
        <f>F355</f>
        <v>0.36736111111111108</v>
      </c>
      <c r="H354" s="3">
        <v>43067</v>
      </c>
      <c r="I354" s="4">
        <f t="shared" ref="I354:I358" si="201">H354+F354</f>
        <v>43067.367361111108</v>
      </c>
      <c r="J354" s="4">
        <f t="shared" ref="J354:J358" si="202">H354+G354</f>
        <v>43067.367361111108</v>
      </c>
      <c r="K354" s="8"/>
      <c r="L354" s="12"/>
    </row>
    <row r="355" spans="1:12" hidden="1" outlineLevel="1" x14ac:dyDescent="0.25">
      <c r="A355" s="5"/>
      <c r="B355" s="5"/>
      <c r="C355" s="5"/>
      <c r="D355" s="5"/>
      <c r="E355" s="21">
        <f t="shared" ref="E355:E358" si="203">G355-F355</f>
        <v>0</v>
      </c>
      <c r="F355" s="21">
        <v>0.36736111111111108</v>
      </c>
      <c r="G355" s="21">
        <f>F356</f>
        <v>0.36736111111111108</v>
      </c>
      <c r="H355" s="3">
        <v>43067</v>
      </c>
      <c r="I355" s="4">
        <f t="shared" si="201"/>
        <v>43067.367361111108</v>
      </c>
      <c r="J355" s="4">
        <f t="shared" si="202"/>
        <v>43067.367361111108</v>
      </c>
      <c r="K355" s="8"/>
      <c r="L355" s="8"/>
    </row>
    <row r="356" spans="1:12" hidden="1" outlineLevel="1" x14ac:dyDescent="0.25">
      <c r="A356" s="5"/>
      <c r="B356" s="5"/>
      <c r="C356" s="5"/>
      <c r="D356" s="5"/>
      <c r="E356" s="21">
        <f t="shared" si="203"/>
        <v>0</v>
      </c>
      <c r="F356" s="21">
        <v>0.36736111111111108</v>
      </c>
      <c r="G356" s="21">
        <f>F357</f>
        <v>0.36736111111111108</v>
      </c>
      <c r="H356" s="3">
        <v>43067</v>
      </c>
      <c r="I356" s="4">
        <f t="shared" si="201"/>
        <v>43067.367361111108</v>
      </c>
      <c r="J356" s="4">
        <f t="shared" si="202"/>
        <v>43067.367361111108</v>
      </c>
      <c r="K356" s="8"/>
      <c r="L356" s="8"/>
    </row>
    <row r="357" spans="1:12" hidden="1" outlineLevel="1" x14ac:dyDescent="0.25">
      <c r="A357" s="5"/>
      <c r="B357" s="5"/>
      <c r="C357" s="5"/>
      <c r="D357" s="5"/>
      <c r="E357" s="21">
        <f t="shared" si="203"/>
        <v>1.388888888888884E-3</v>
      </c>
      <c r="F357" s="21">
        <v>0.36736111111111108</v>
      </c>
      <c r="G357" s="21">
        <f>F358</f>
        <v>0.36874999999999997</v>
      </c>
      <c r="H357" s="3">
        <v>43067</v>
      </c>
      <c r="I357" s="4">
        <f t="shared" si="201"/>
        <v>43067.367361111108</v>
      </c>
      <c r="J357" s="4">
        <f t="shared" si="202"/>
        <v>43067.368750000001</v>
      </c>
      <c r="K357" s="8"/>
      <c r="L357" s="8"/>
    </row>
    <row r="358" spans="1:12" hidden="1" outlineLevel="1" x14ac:dyDescent="0.25">
      <c r="A358" s="5"/>
      <c r="B358" s="5"/>
      <c r="C358" s="5"/>
      <c r="D358" s="5"/>
      <c r="E358" s="21">
        <f t="shared" si="203"/>
        <v>0</v>
      </c>
      <c r="F358" s="21">
        <v>0.36874999999999997</v>
      </c>
      <c r="G358" s="21">
        <f>F358</f>
        <v>0.36874999999999997</v>
      </c>
      <c r="H358" s="3">
        <v>43067</v>
      </c>
      <c r="I358" s="4">
        <f t="shared" si="201"/>
        <v>43067.368750000001</v>
      </c>
      <c r="J358" s="4">
        <f t="shared" si="202"/>
        <v>43067.368750000001</v>
      </c>
      <c r="K358" s="8"/>
      <c r="L358" s="8"/>
    </row>
    <row r="359" spans="1:12" hidden="1" collapsed="1" x14ac:dyDescent="0.25">
      <c r="A359" s="5">
        <v>36531</v>
      </c>
      <c r="B359" s="5">
        <v>2017</v>
      </c>
      <c r="C359" s="5" t="s">
        <v>15</v>
      </c>
      <c r="D359" s="5">
        <v>1</v>
      </c>
      <c r="E359" s="21">
        <f>SUM(E360:E364)</f>
        <v>9.7222222222221877E-3</v>
      </c>
      <c r="F359" s="5"/>
      <c r="G359" s="5"/>
      <c r="H359" s="5"/>
      <c r="I359" s="74">
        <f>IF(J362&gt;J361,((J362-J361)*$N$2/$O$2)-E359,0)</f>
        <v>0</v>
      </c>
      <c r="J359" s="74"/>
      <c r="K359" s="13"/>
      <c r="L359" s="12">
        <f>IF(AND(D359&gt;0,K359&gt;0),(I360-K359)*$N$2/$O$2,0)</f>
        <v>0</v>
      </c>
    </row>
    <row r="360" spans="1:12" hidden="1" outlineLevel="1" x14ac:dyDescent="0.25">
      <c r="A360" s="5"/>
      <c r="B360" s="5"/>
      <c r="C360" s="5"/>
      <c r="D360" s="5"/>
      <c r="E360" s="21">
        <f>G360-F360</f>
        <v>0</v>
      </c>
      <c r="F360" s="21">
        <v>0.35138888888888892</v>
      </c>
      <c r="G360" s="21">
        <f>F361</f>
        <v>0.35138888888888892</v>
      </c>
      <c r="H360" s="3">
        <v>43067</v>
      </c>
      <c r="I360" s="4">
        <f t="shared" ref="I360:I364" si="204">H360+F360</f>
        <v>43067.351388888892</v>
      </c>
      <c r="J360" s="4">
        <f t="shared" ref="J360:J364" si="205">H360+G360</f>
        <v>43067.351388888892</v>
      </c>
      <c r="K360" s="8"/>
      <c r="L360" s="12"/>
    </row>
    <row r="361" spans="1:12" hidden="1" outlineLevel="1" x14ac:dyDescent="0.25">
      <c r="A361" s="5"/>
      <c r="B361" s="5"/>
      <c r="C361" s="5"/>
      <c r="D361" s="5"/>
      <c r="E361" s="21">
        <f t="shared" ref="E361:E364" si="206">G361-F361</f>
        <v>0</v>
      </c>
      <c r="F361" s="21">
        <v>0.35138888888888892</v>
      </c>
      <c r="G361" s="21">
        <f>F362</f>
        <v>0.35138888888888892</v>
      </c>
      <c r="H361" s="3">
        <v>43067</v>
      </c>
      <c r="I361" s="4">
        <f t="shared" si="204"/>
        <v>43067.351388888892</v>
      </c>
      <c r="J361" s="4">
        <f t="shared" si="205"/>
        <v>43067.351388888892</v>
      </c>
      <c r="K361" s="8"/>
      <c r="L361" s="8"/>
    </row>
    <row r="362" spans="1:12" hidden="1" outlineLevel="1" x14ac:dyDescent="0.25">
      <c r="A362" s="5"/>
      <c r="B362" s="5"/>
      <c r="C362" s="5"/>
      <c r="D362" s="5"/>
      <c r="E362" s="21">
        <f t="shared" si="206"/>
        <v>0</v>
      </c>
      <c r="F362" s="21">
        <v>0.35138888888888892</v>
      </c>
      <c r="G362" s="21">
        <f>F363</f>
        <v>0.35138888888888892</v>
      </c>
      <c r="H362" s="3">
        <v>43067</v>
      </c>
      <c r="I362" s="4">
        <f t="shared" si="204"/>
        <v>43067.351388888892</v>
      </c>
      <c r="J362" s="4">
        <f t="shared" si="205"/>
        <v>43067.351388888892</v>
      </c>
      <c r="K362" s="8"/>
      <c r="L362" s="8"/>
    </row>
    <row r="363" spans="1:12" hidden="1" outlineLevel="1" x14ac:dyDescent="0.25">
      <c r="A363" s="5"/>
      <c r="B363" s="5"/>
      <c r="C363" s="5"/>
      <c r="D363" s="5"/>
      <c r="E363" s="21">
        <f t="shared" si="206"/>
        <v>9.7222222222221877E-3</v>
      </c>
      <c r="F363" s="21">
        <v>0.35138888888888892</v>
      </c>
      <c r="G363" s="21">
        <f>F364</f>
        <v>0.3611111111111111</v>
      </c>
      <c r="H363" s="3">
        <v>43067</v>
      </c>
      <c r="I363" s="4">
        <f t="shared" si="204"/>
        <v>43067.351388888892</v>
      </c>
      <c r="J363" s="4">
        <f t="shared" si="205"/>
        <v>43067.361111111109</v>
      </c>
      <c r="K363" s="8"/>
      <c r="L363" s="8"/>
    </row>
    <row r="364" spans="1:12" hidden="1" outlineLevel="1" x14ac:dyDescent="0.25">
      <c r="A364" s="5"/>
      <c r="B364" s="5"/>
      <c r="C364" s="5"/>
      <c r="D364" s="5"/>
      <c r="E364" s="21">
        <f t="shared" si="206"/>
        <v>0</v>
      </c>
      <c r="F364" s="21">
        <v>0.3611111111111111</v>
      </c>
      <c r="G364" s="21">
        <f>F364</f>
        <v>0.3611111111111111</v>
      </c>
      <c r="H364" s="3">
        <v>43067</v>
      </c>
      <c r="I364" s="4">
        <f t="shared" si="204"/>
        <v>43067.361111111109</v>
      </c>
      <c r="J364" s="4">
        <f t="shared" si="205"/>
        <v>43067.361111111109</v>
      </c>
      <c r="K364" s="8"/>
      <c r="L364" s="8"/>
    </row>
    <row r="365" spans="1:12" hidden="1" collapsed="1" x14ac:dyDescent="0.25">
      <c r="A365" s="5">
        <v>50406</v>
      </c>
      <c r="B365" s="5">
        <v>2017</v>
      </c>
      <c r="C365" s="5" t="s">
        <v>15</v>
      </c>
      <c r="D365" s="5">
        <v>3</v>
      </c>
      <c r="E365" s="21">
        <f>SUM(E366:E369)</f>
        <v>8.3333333333333037E-3</v>
      </c>
      <c r="F365" s="5"/>
      <c r="G365" s="5"/>
      <c r="H365" s="5"/>
      <c r="I365" s="74">
        <f>IF(J368&gt;J367,((J368-J367)*$N$2/$O$2)-E365,0)</f>
        <v>-5.7291666672729669E-3</v>
      </c>
      <c r="J365" s="74"/>
      <c r="K365" s="13"/>
      <c r="L365" s="12">
        <f>IF(AND(D365&gt;0,K365&gt;0),(I366-K365)*$N$2/$O$2,0)</f>
        <v>0</v>
      </c>
    </row>
    <row r="366" spans="1:12" hidden="1" outlineLevel="1" x14ac:dyDescent="0.25">
      <c r="A366" s="5"/>
      <c r="B366" s="5"/>
      <c r="C366" s="5"/>
      <c r="D366" s="5"/>
      <c r="E366" s="21">
        <f>G366-F366</f>
        <v>0</v>
      </c>
      <c r="F366" s="21">
        <v>0.64583333333333337</v>
      </c>
      <c r="G366" s="21">
        <f>F367</f>
        <v>0.64583333333333337</v>
      </c>
      <c r="H366" s="3">
        <v>43066</v>
      </c>
      <c r="I366" s="4">
        <f t="shared" ref="I366:I369" si="207">H366+F366</f>
        <v>43066.645833333336</v>
      </c>
      <c r="J366" s="4">
        <f t="shared" ref="J366:J369" si="208">H366+G366</f>
        <v>43066.645833333336</v>
      </c>
      <c r="K366" s="8"/>
      <c r="L366" s="12"/>
    </row>
    <row r="367" spans="1:12" hidden="1" outlineLevel="1" x14ac:dyDescent="0.25">
      <c r="A367" s="5"/>
      <c r="B367" s="5"/>
      <c r="C367" s="5"/>
      <c r="D367" s="5"/>
      <c r="E367" s="21">
        <f t="shared" ref="E367:E369" si="209">G367-F367</f>
        <v>0</v>
      </c>
      <c r="F367" s="21">
        <v>0.64583333333333337</v>
      </c>
      <c r="G367" s="21">
        <f>F368</f>
        <v>0.64583333333333337</v>
      </c>
      <c r="H367" s="3">
        <v>43066</v>
      </c>
      <c r="I367" s="4">
        <f t="shared" si="207"/>
        <v>43066.645833333336</v>
      </c>
      <c r="J367" s="4">
        <f t="shared" si="208"/>
        <v>43066.645833333336</v>
      </c>
      <c r="K367" s="8"/>
      <c r="L367" s="8"/>
    </row>
    <row r="368" spans="1:12" hidden="1" outlineLevel="1" x14ac:dyDescent="0.25">
      <c r="A368" s="5"/>
      <c r="B368" s="5"/>
      <c r="C368" s="5"/>
      <c r="D368" s="5"/>
      <c r="E368" s="21">
        <f t="shared" si="209"/>
        <v>8.3333333333333037E-3</v>
      </c>
      <c r="F368" s="21">
        <v>0.64583333333333337</v>
      </c>
      <c r="G368" s="21">
        <f>F369</f>
        <v>0.65416666666666667</v>
      </c>
      <c r="H368" s="3">
        <v>43066</v>
      </c>
      <c r="I368" s="4">
        <f t="shared" si="207"/>
        <v>43066.645833333336</v>
      </c>
      <c r="J368" s="4">
        <f t="shared" si="208"/>
        <v>43066.654166666667</v>
      </c>
      <c r="K368" s="8"/>
      <c r="L368" s="8"/>
    </row>
    <row r="369" spans="1:12" hidden="1" outlineLevel="1" x14ac:dyDescent="0.25">
      <c r="A369" s="5"/>
      <c r="B369" s="5"/>
      <c r="C369" s="5"/>
      <c r="D369" s="5"/>
      <c r="E369" s="21">
        <f t="shared" si="209"/>
        <v>0</v>
      </c>
      <c r="F369" s="21">
        <v>0.65416666666666667</v>
      </c>
      <c r="G369" s="21">
        <f>F369</f>
        <v>0.65416666666666667</v>
      </c>
      <c r="H369" s="3">
        <v>43066</v>
      </c>
      <c r="I369" s="4">
        <f t="shared" si="207"/>
        <v>43066.654166666667</v>
      </c>
      <c r="J369" s="4">
        <f t="shared" si="208"/>
        <v>43066.654166666667</v>
      </c>
      <c r="K369" s="8"/>
      <c r="L369" s="8"/>
    </row>
    <row r="370" spans="1:12" hidden="1" collapsed="1" x14ac:dyDescent="0.25">
      <c r="A370" s="5">
        <v>50406</v>
      </c>
      <c r="B370" s="5">
        <v>2017</v>
      </c>
      <c r="C370" s="5" t="s">
        <v>15</v>
      </c>
      <c r="D370" s="5">
        <v>3</v>
      </c>
      <c r="E370" s="21">
        <f>SUM(E371:E375)</f>
        <v>1.1805555555555514E-2</v>
      </c>
      <c r="F370" s="5"/>
      <c r="G370" s="5"/>
      <c r="H370" s="5"/>
      <c r="I370" s="74">
        <f>IF(J373&gt;J372,((J373-J372)*$N$2/$O$2)-E370,0)</f>
        <v>-8.1163194437875452E-3</v>
      </c>
      <c r="J370" s="74"/>
      <c r="K370" s="13"/>
      <c r="L370" s="12">
        <f>IF(AND(D370&gt;0,K370&gt;0),(I371-K370)*$N$2/$O$2,0)</f>
        <v>0</v>
      </c>
    </row>
    <row r="371" spans="1:12" hidden="1" outlineLevel="1" x14ac:dyDescent="0.25">
      <c r="A371" s="5"/>
      <c r="B371" s="5"/>
      <c r="C371" s="5"/>
      <c r="D371" s="5"/>
      <c r="E371" s="21">
        <f>G371-F371</f>
        <v>0</v>
      </c>
      <c r="F371" s="21">
        <v>0.63194444444444442</v>
      </c>
      <c r="G371" s="21">
        <f>F372</f>
        <v>0.63194444444444442</v>
      </c>
      <c r="H371" s="3">
        <v>43066</v>
      </c>
      <c r="I371" s="4">
        <f t="shared" ref="I371:I375" si="210">H371+F371</f>
        <v>43066.631944444445</v>
      </c>
      <c r="J371" s="4">
        <f t="shared" ref="J371:J375" si="211">H371+G371</f>
        <v>43066.631944444445</v>
      </c>
      <c r="K371" s="8"/>
      <c r="L371" s="12"/>
    </row>
    <row r="372" spans="1:12" hidden="1" outlineLevel="1" x14ac:dyDescent="0.25">
      <c r="A372" s="5"/>
      <c r="B372" s="5"/>
      <c r="C372" s="5"/>
      <c r="D372" s="5"/>
      <c r="E372" s="21">
        <f t="shared" ref="E372:E375" si="212">G372-F372</f>
        <v>0</v>
      </c>
      <c r="F372" s="21">
        <v>0.63194444444444442</v>
      </c>
      <c r="G372" s="21">
        <f>F373</f>
        <v>0.63194444444444442</v>
      </c>
      <c r="H372" s="3">
        <v>43066</v>
      </c>
      <c r="I372" s="4">
        <f t="shared" si="210"/>
        <v>43066.631944444445</v>
      </c>
      <c r="J372" s="4">
        <f t="shared" si="211"/>
        <v>43066.631944444445</v>
      </c>
      <c r="K372" s="8"/>
      <c r="L372" s="8"/>
    </row>
    <row r="373" spans="1:12" hidden="1" outlineLevel="1" x14ac:dyDescent="0.25">
      <c r="A373" s="5"/>
      <c r="B373" s="5"/>
      <c r="C373" s="5"/>
      <c r="D373" s="5"/>
      <c r="E373" s="21">
        <f t="shared" si="212"/>
        <v>1.1805555555555514E-2</v>
      </c>
      <c r="F373" s="21">
        <v>0.63194444444444442</v>
      </c>
      <c r="G373" s="21">
        <f>F374</f>
        <v>0.64374999999999993</v>
      </c>
      <c r="H373" s="3">
        <v>43066</v>
      </c>
      <c r="I373" s="4">
        <f t="shared" si="210"/>
        <v>43066.631944444445</v>
      </c>
      <c r="J373" s="4">
        <f t="shared" si="211"/>
        <v>43066.643750000003</v>
      </c>
      <c r="K373" s="8"/>
      <c r="L373" s="8"/>
    </row>
    <row r="374" spans="1:12" hidden="1" outlineLevel="1" x14ac:dyDescent="0.25">
      <c r="A374" s="5"/>
      <c r="B374" s="5"/>
      <c r="C374" s="5"/>
      <c r="D374" s="5"/>
      <c r="E374" s="21">
        <f t="shared" si="212"/>
        <v>0</v>
      </c>
      <c r="F374" s="21">
        <v>0.64374999999999993</v>
      </c>
      <c r="G374" s="21">
        <f>F374</f>
        <v>0.64374999999999993</v>
      </c>
      <c r="H374" s="3">
        <v>43066</v>
      </c>
      <c r="I374" s="4">
        <f t="shared" si="210"/>
        <v>43066.643750000003</v>
      </c>
      <c r="J374" s="4">
        <f t="shared" si="211"/>
        <v>43066.643750000003</v>
      </c>
      <c r="K374" s="8"/>
      <c r="L374" s="8"/>
    </row>
    <row r="375" spans="1:12" hidden="1" outlineLevel="1" x14ac:dyDescent="0.25">
      <c r="A375" s="5"/>
      <c r="B375" s="5"/>
      <c r="C375" s="5"/>
      <c r="D375" s="5"/>
      <c r="E375" s="21">
        <f t="shared" si="212"/>
        <v>0</v>
      </c>
      <c r="F375" s="21">
        <v>0</v>
      </c>
      <c r="G375" s="21">
        <f>F375</f>
        <v>0</v>
      </c>
      <c r="H375" s="3"/>
      <c r="I375" s="4">
        <f t="shared" si="210"/>
        <v>0</v>
      </c>
      <c r="J375" s="4">
        <f t="shared" si="211"/>
        <v>0</v>
      </c>
      <c r="K375" s="8"/>
      <c r="L375" s="8"/>
    </row>
    <row r="376" spans="1:12" hidden="1" collapsed="1" x14ac:dyDescent="0.25">
      <c r="A376" s="5">
        <v>50724</v>
      </c>
      <c r="B376" s="5">
        <v>2017</v>
      </c>
      <c r="C376" s="5" t="s">
        <v>15</v>
      </c>
      <c r="D376" s="5">
        <v>3</v>
      </c>
      <c r="E376" s="21">
        <f>SUM(E377:E381)</f>
        <v>1.1111111111111072E-2</v>
      </c>
      <c r="F376" s="5"/>
      <c r="G376" s="5"/>
      <c r="H376" s="5"/>
      <c r="I376" s="74">
        <f>IF(J379&gt;J378,((J379-J378)*$N$2/$O$2)-E376,0)</f>
        <v>-7.6388888889393769E-3</v>
      </c>
      <c r="J376" s="74"/>
      <c r="K376" s="13"/>
      <c r="L376" s="12">
        <f>IF(AND(D376&gt;0,K376&gt;0),(I377-K376)*$N$2/$O$2,0)</f>
        <v>0</v>
      </c>
    </row>
    <row r="377" spans="1:12" hidden="1" outlineLevel="1" x14ac:dyDescent="0.25">
      <c r="A377" s="5"/>
      <c r="B377" s="5"/>
      <c r="C377" s="5"/>
      <c r="D377" s="5"/>
      <c r="E377" s="21">
        <f>G377-F377</f>
        <v>0</v>
      </c>
      <c r="F377" s="21">
        <v>0.6118055555555556</v>
      </c>
      <c r="G377" s="21">
        <f>F378</f>
        <v>0.6118055555555556</v>
      </c>
      <c r="H377" s="3">
        <v>43066</v>
      </c>
      <c r="I377" s="4">
        <f t="shared" ref="I377:I381" si="213">H377+F377</f>
        <v>43066.611805555556</v>
      </c>
      <c r="J377" s="4">
        <f t="shared" ref="J377:J381" si="214">H377+G377</f>
        <v>43066.611805555556</v>
      </c>
      <c r="K377" s="8"/>
      <c r="L377" s="12"/>
    </row>
    <row r="378" spans="1:12" hidden="1" outlineLevel="1" x14ac:dyDescent="0.25">
      <c r="A378" s="5"/>
      <c r="B378" s="5"/>
      <c r="C378" s="5"/>
      <c r="D378" s="5"/>
      <c r="E378" s="21">
        <f t="shared" ref="E378:E381" si="215">G378-F378</f>
        <v>0</v>
      </c>
      <c r="F378" s="21">
        <v>0.6118055555555556</v>
      </c>
      <c r="G378" s="21">
        <f>F379</f>
        <v>0.6118055555555556</v>
      </c>
      <c r="H378" s="3">
        <v>43066</v>
      </c>
      <c r="I378" s="4">
        <f t="shared" si="213"/>
        <v>43066.611805555556</v>
      </c>
      <c r="J378" s="4">
        <f t="shared" si="214"/>
        <v>43066.611805555556</v>
      </c>
      <c r="K378" s="8"/>
      <c r="L378" s="8"/>
    </row>
    <row r="379" spans="1:12" hidden="1" outlineLevel="1" x14ac:dyDescent="0.25">
      <c r="A379" s="5"/>
      <c r="B379" s="5"/>
      <c r="C379" s="5"/>
      <c r="D379" s="5"/>
      <c r="E379" s="21">
        <f t="shared" si="215"/>
        <v>1.1111111111111072E-2</v>
      </c>
      <c r="F379" s="21">
        <v>0.6118055555555556</v>
      </c>
      <c r="G379" s="21">
        <f>F380</f>
        <v>0.62291666666666667</v>
      </c>
      <c r="H379" s="3">
        <v>43066</v>
      </c>
      <c r="I379" s="4">
        <f t="shared" si="213"/>
        <v>43066.611805555556</v>
      </c>
      <c r="J379" s="4">
        <f t="shared" si="214"/>
        <v>43066.622916666667</v>
      </c>
      <c r="K379" s="8"/>
      <c r="L379" s="8"/>
    </row>
    <row r="380" spans="1:12" hidden="1" outlineLevel="1" x14ac:dyDescent="0.25">
      <c r="A380" s="5"/>
      <c r="B380" s="5"/>
      <c r="C380" s="5"/>
      <c r="D380" s="5"/>
      <c r="E380" s="21">
        <f t="shared" si="215"/>
        <v>0</v>
      </c>
      <c r="F380" s="21">
        <v>0.62291666666666667</v>
      </c>
      <c r="G380" s="21">
        <f>F380</f>
        <v>0.62291666666666667</v>
      </c>
      <c r="H380" s="3">
        <v>43066</v>
      </c>
      <c r="I380" s="4">
        <f t="shared" si="213"/>
        <v>43066.622916666667</v>
      </c>
      <c r="J380" s="4">
        <f t="shared" si="214"/>
        <v>43066.622916666667</v>
      </c>
      <c r="K380" s="8"/>
      <c r="L380" s="8"/>
    </row>
    <row r="381" spans="1:12" hidden="1" outlineLevel="1" x14ac:dyDescent="0.25">
      <c r="A381" s="5"/>
      <c r="B381" s="5"/>
      <c r="C381" s="5"/>
      <c r="D381" s="5"/>
      <c r="E381" s="21">
        <f t="shared" si="215"/>
        <v>0</v>
      </c>
      <c r="F381" s="21">
        <v>0</v>
      </c>
      <c r="G381" s="21">
        <f>F381</f>
        <v>0</v>
      </c>
      <c r="H381" s="3"/>
      <c r="I381" s="4">
        <f t="shared" si="213"/>
        <v>0</v>
      </c>
      <c r="J381" s="4">
        <f t="shared" si="214"/>
        <v>0</v>
      </c>
      <c r="K381" s="8"/>
      <c r="L381" s="8"/>
    </row>
    <row r="382" spans="1:12" hidden="1" collapsed="1" x14ac:dyDescent="0.25">
      <c r="A382" s="5">
        <v>1731</v>
      </c>
      <c r="B382" s="5">
        <v>2017</v>
      </c>
      <c r="C382" s="5" t="s">
        <v>3</v>
      </c>
      <c r="D382" s="5">
        <v>1</v>
      </c>
      <c r="E382" s="21">
        <f>SUM(E383:E387)</f>
        <v>2.0833333333332704E-3</v>
      </c>
      <c r="F382" s="5"/>
      <c r="G382" s="5"/>
      <c r="H382" s="5"/>
      <c r="I382" s="74">
        <f>IF(J385&gt;J384,((J385-J384)*$N$2/$O$2)-E382,0)</f>
        <v>0</v>
      </c>
      <c r="J382" s="74"/>
      <c r="K382" s="13"/>
      <c r="L382" s="12">
        <f>IF(AND(D382&gt;0,K382&gt;0),(I383-K382)*$N$2/$O$2,0)</f>
        <v>0</v>
      </c>
    </row>
    <row r="383" spans="1:12" hidden="1" outlineLevel="1" x14ac:dyDescent="0.25">
      <c r="A383" s="5"/>
      <c r="B383" s="5"/>
      <c r="C383" s="5"/>
      <c r="D383" s="5"/>
      <c r="E383" s="21">
        <f>G383-F383</f>
        <v>2.0833333333332704E-3</v>
      </c>
      <c r="F383" s="21">
        <v>0.40972222222222227</v>
      </c>
      <c r="G383" s="21">
        <f>F384</f>
        <v>0.41180555555555554</v>
      </c>
      <c r="H383" s="3">
        <v>43066</v>
      </c>
      <c r="I383" s="4">
        <f t="shared" ref="I383:I387" si="216">H383+F383</f>
        <v>43066.409722222219</v>
      </c>
      <c r="J383" s="4">
        <f t="shared" ref="J383:J387" si="217">H383+G383</f>
        <v>43066.411805555559</v>
      </c>
      <c r="K383" s="8"/>
      <c r="L383" s="12"/>
    </row>
    <row r="384" spans="1:12" hidden="1" outlineLevel="1" x14ac:dyDescent="0.25">
      <c r="A384" s="5"/>
      <c r="B384" s="5"/>
      <c r="C384" s="5"/>
      <c r="D384" s="5"/>
      <c r="E384" s="21">
        <f t="shared" ref="E384:E387" si="218">G384-F384</f>
        <v>0</v>
      </c>
      <c r="F384" s="21">
        <v>0.41180555555555554</v>
      </c>
      <c r="G384" s="21">
        <f>F385</f>
        <v>0.41180555555555554</v>
      </c>
      <c r="H384" s="3">
        <v>43066</v>
      </c>
      <c r="I384" s="4">
        <f t="shared" si="216"/>
        <v>43066.411805555559</v>
      </c>
      <c r="J384" s="4">
        <f t="shared" si="217"/>
        <v>43066.411805555559</v>
      </c>
      <c r="K384" s="8"/>
      <c r="L384" s="8"/>
    </row>
    <row r="385" spans="1:12" hidden="1" outlineLevel="1" x14ac:dyDescent="0.25">
      <c r="A385" s="5"/>
      <c r="B385" s="5"/>
      <c r="C385" s="5"/>
      <c r="D385" s="5"/>
      <c r="E385" s="21">
        <f t="shared" si="218"/>
        <v>0</v>
      </c>
      <c r="F385" s="21">
        <v>0.41180555555555554</v>
      </c>
      <c r="G385" s="21">
        <f>F386</f>
        <v>0.41180555555555554</v>
      </c>
      <c r="H385" s="3">
        <v>43066</v>
      </c>
      <c r="I385" s="4">
        <f t="shared" si="216"/>
        <v>43066.411805555559</v>
      </c>
      <c r="J385" s="4">
        <f t="shared" si="217"/>
        <v>43066.411805555559</v>
      </c>
      <c r="K385" s="8"/>
      <c r="L385" s="8"/>
    </row>
    <row r="386" spans="1:12" hidden="1" outlineLevel="1" x14ac:dyDescent="0.25">
      <c r="A386" s="5"/>
      <c r="B386" s="5"/>
      <c r="C386" s="5"/>
      <c r="D386" s="5"/>
      <c r="E386" s="21">
        <f t="shared" si="218"/>
        <v>0</v>
      </c>
      <c r="F386" s="21">
        <v>0.41180555555555554</v>
      </c>
      <c r="G386" s="21">
        <f>F386</f>
        <v>0.41180555555555554</v>
      </c>
      <c r="H386" s="3">
        <v>43066</v>
      </c>
      <c r="I386" s="4">
        <f t="shared" si="216"/>
        <v>43066.411805555559</v>
      </c>
      <c r="J386" s="4">
        <f t="shared" si="217"/>
        <v>43066.411805555559</v>
      </c>
      <c r="K386" s="8"/>
      <c r="L386" s="8"/>
    </row>
    <row r="387" spans="1:12" hidden="1" outlineLevel="1" x14ac:dyDescent="0.25">
      <c r="A387" s="5"/>
      <c r="B387" s="5"/>
      <c r="C387" s="5"/>
      <c r="D387" s="5"/>
      <c r="E387" s="21">
        <f t="shared" si="218"/>
        <v>0</v>
      </c>
      <c r="F387" s="21">
        <v>0.41180555555555554</v>
      </c>
      <c r="G387" s="21">
        <f>F387</f>
        <v>0.41180555555555554</v>
      </c>
      <c r="H387" s="3">
        <v>43066</v>
      </c>
      <c r="I387" s="4">
        <f t="shared" si="216"/>
        <v>43066.411805555559</v>
      </c>
      <c r="J387" s="4">
        <f t="shared" si="217"/>
        <v>43066.411805555559</v>
      </c>
      <c r="K387" s="8"/>
      <c r="L387" s="8"/>
    </row>
    <row r="388" spans="1:12" hidden="1" collapsed="1" x14ac:dyDescent="0.25">
      <c r="A388" s="5">
        <v>1731</v>
      </c>
      <c r="B388" s="5">
        <v>2017</v>
      </c>
      <c r="C388" s="5" t="s">
        <v>3</v>
      </c>
      <c r="D388" s="5">
        <v>2</v>
      </c>
      <c r="E388" s="21">
        <f>SUM(E389:E393)</f>
        <v>1.3194444444444453E-2</v>
      </c>
      <c r="F388" s="5"/>
      <c r="G388" s="5"/>
      <c r="H388" s="5"/>
      <c r="I388" s="74">
        <f>IF(J391&gt;J390,((J391-J390)*$N$2/$O$2)-E388,0)</f>
        <v>-1.2977430554848179E-2</v>
      </c>
      <c r="J388" s="74"/>
      <c r="K388" s="13">
        <f>J387</f>
        <v>43066.411805555559</v>
      </c>
      <c r="L388" s="12">
        <f>IF(AND(D388&gt;0,K388&gt;0),(I389-K388)*$N$2/$O$2,0)</f>
        <v>0</v>
      </c>
    </row>
    <row r="389" spans="1:12" hidden="1" outlineLevel="1" x14ac:dyDescent="0.25">
      <c r="A389" s="5"/>
      <c r="B389" s="5"/>
      <c r="C389" s="5"/>
      <c r="D389" s="5"/>
      <c r="E389" s="21">
        <f>G389-F389</f>
        <v>4.1666666666666519E-3</v>
      </c>
      <c r="F389" s="21">
        <f>G387</f>
        <v>0.41180555555555554</v>
      </c>
      <c r="G389" s="21">
        <f>F390</f>
        <v>0.41597222222222219</v>
      </c>
      <c r="H389" s="3">
        <v>43066</v>
      </c>
      <c r="I389" s="4">
        <f t="shared" ref="I389:I393" si="219">H389+F389</f>
        <v>43066.411805555559</v>
      </c>
      <c r="J389" s="4">
        <f t="shared" ref="J389:J393" si="220">H389+G389</f>
        <v>43066.415972222225</v>
      </c>
      <c r="K389" s="8"/>
      <c r="L389" s="12"/>
    </row>
    <row r="390" spans="1:12" hidden="1" outlineLevel="1" x14ac:dyDescent="0.25">
      <c r="A390" s="5"/>
      <c r="B390" s="5"/>
      <c r="C390" s="5"/>
      <c r="D390" s="5"/>
      <c r="E390" s="21">
        <f t="shared" ref="E390:E393" si="221">G390-F390</f>
        <v>4.8611111111111494E-3</v>
      </c>
      <c r="F390" s="21">
        <v>0.41597222222222219</v>
      </c>
      <c r="G390" s="21">
        <f>F391</f>
        <v>0.42083333333333334</v>
      </c>
      <c r="H390" s="3">
        <v>43066</v>
      </c>
      <c r="I390" s="4">
        <f t="shared" si="219"/>
        <v>43066.415972222225</v>
      </c>
      <c r="J390" s="4">
        <f t="shared" si="220"/>
        <v>43066.42083333333</v>
      </c>
      <c r="K390" s="8"/>
      <c r="L390" s="8"/>
    </row>
    <row r="391" spans="1:12" hidden="1" outlineLevel="1" x14ac:dyDescent="0.25">
      <c r="A391" s="5"/>
      <c r="B391" s="5"/>
      <c r="C391" s="5"/>
      <c r="D391" s="5"/>
      <c r="E391" s="21">
        <f t="shared" si="221"/>
        <v>6.9444444444444198E-4</v>
      </c>
      <c r="F391" s="21">
        <v>0.42083333333333334</v>
      </c>
      <c r="G391" s="21">
        <f>F392</f>
        <v>0.42152777777777778</v>
      </c>
      <c r="H391" s="3">
        <v>43066</v>
      </c>
      <c r="I391" s="4">
        <f t="shared" si="219"/>
        <v>43066.42083333333</v>
      </c>
      <c r="J391" s="4">
        <f t="shared" si="220"/>
        <v>43066.421527777777</v>
      </c>
      <c r="K391" s="8"/>
      <c r="L391" s="8"/>
    </row>
    <row r="392" spans="1:12" hidden="1" outlineLevel="1" x14ac:dyDescent="0.25">
      <c r="A392" s="5"/>
      <c r="B392" s="5"/>
      <c r="C392" s="5"/>
      <c r="D392" s="5"/>
      <c r="E392" s="21">
        <f t="shared" si="221"/>
        <v>3.4722222222222099E-3</v>
      </c>
      <c r="F392" s="21">
        <v>0.42152777777777778</v>
      </c>
      <c r="G392" s="21">
        <v>0.42499999999999999</v>
      </c>
      <c r="H392" s="3">
        <v>43066</v>
      </c>
      <c r="I392" s="4">
        <f t="shared" si="219"/>
        <v>43066.421527777777</v>
      </c>
      <c r="J392" s="4">
        <f t="shared" si="220"/>
        <v>43066.425000000003</v>
      </c>
      <c r="K392" s="8"/>
      <c r="L392" s="8"/>
    </row>
    <row r="393" spans="1:12" hidden="1" outlineLevel="1" x14ac:dyDescent="0.25">
      <c r="A393" s="5"/>
      <c r="B393" s="5"/>
      <c r="C393" s="5"/>
      <c r="D393" s="5"/>
      <c r="E393" s="21">
        <f t="shared" si="221"/>
        <v>0</v>
      </c>
      <c r="F393" s="21">
        <v>0</v>
      </c>
      <c r="G393" s="21">
        <f>F393</f>
        <v>0</v>
      </c>
      <c r="H393" s="3">
        <v>43066</v>
      </c>
      <c r="I393" s="4">
        <f t="shared" si="219"/>
        <v>43066</v>
      </c>
      <c r="J393" s="4">
        <f t="shared" si="220"/>
        <v>43066</v>
      </c>
      <c r="K393" s="8"/>
      <c r="L393" s="8"/>
    </row>
    <row r="394" spans="1:12" hidden="1" collapsed="1" x14ac:dyDescent="0.25">
      <c r="A394" s="5">
        <v>1734</v>
      </c>
      <c r="B394" s="5">
        <v>2017</v>
      </c>
      <c r="C394" s="5" t="s">
        <v>3</v>
      </c>
      <c r="D394" s="5">
        <v>1</v>
      </c>
      <c r="E394" s="21">
        <f>SUM(E395:E399)</f>
        <v>2.0833333333333814E-3</v>
      </c>
      <c r="F394" s="5"/>
      <c r="G394" s="5"/>
      <c r="H394" s="5"/>
      <c r="I394" s="74">
        <f>IF(J397&gt;J396,((J397-J396)*$N$2/$O$2)-E394,0)</f>
        <v>0</v>
      </c>
      <c r="J394" s="74"/>
      <c r="K394" s="13"/>
      <c r="L394" s="12">
        <f>IF(AND(D394&gt;0,K394&gt;0),(I395-K394)*$N$2/$O$2,0)</f>
        <v>0</v>
      </c>
    </row>
    <row r="395" spans="1:12" hidden="1" outlineLevel="1" x14ac:dyDescent="0.25">
      <c r="A395" s="5"/>
      <c r="B395" s="5"/>
      <c r="C395" s="5"/>
      <c r="D395" s="5"/>
      <c r="E395" s="21">
        <f>G395-F395</f>
        <v>2.0833333333333814E-3</v>
      </c>
      <c r="F395" s="21">
        <v>0.46527777777777773</v>
      </c>
      <c r="G395" s="21">
        <f>F396</f>
        <v>0.46736111111111112</v>
      </c>
      <c r="H395" s="3">
        <v>43066</v>
      </c>
      <c r="I395" s="4">
        <f t="shared" ref="I395:I399" si="222">H395+F395</f>
        <v>43066.465277777781</v>
      </c>
      <c r="J395" s="4">
        <f t="shared" ref="J395:J399" si="223">H395+G395</f>
        <v>43066.467361111114</v>
      </c>
      <c r="K395" s="8"/>
      <c r="L395" s="12"/>
    </row>
    <row r="396" spans="1:12" hidden="1" outlineLevel="1" x14ac:dyDescent="0.25">
      <c r="A396" s="5"/>
      <c r="B396" s="5"/>
      <c r="C396" s="5"/>
      <c r="D396" s="5"/>
      <c r="E396" s="21">
        <f t="shared" ref="E396:E399" si="224">G396-F396</f>
        <v>0</v>
      </c>
      <c r="F396" s="21">
        <v>0.46736111111111112</v>
      </c>
      <c r="G396" s="21">
        <f>F397</f>
        <v>0.46736111111111112</v>
      </c>
      <c r="H396" s="3">
        <v>43066</v>
      </c>
      <c r="I396" s="4">
        <f t="shared" si="222"/>
        <v>43066.467361111114</v>
      </c>
      <c r="J396" s="4">
        <f t="shared" si="223"/>
        <v>43066.467361111114</v>
      </c>
      <c r="K396" s="8"/>
      <c r="L396" s="8"/>
    </row>
    <row r="397" spans="1:12" hidden="1" outlineLevel="1" x14ac:dyDescent="0.25">
      <c r="A397" s="5"/>
      <c r="B397" s="5"/>
      <c r="C397" s="5"/>
      <c r="D397" s="5"/>
      <c r="E397" s="21">
        <f t="shared" si="224"/>
        <v>0</v>
      </c>
      <c r="F397" s="21">
        <v>0.46736111111111112</v>
      </c>
      <c r="G397" s="21">
        <v>0.46736111111111112</v>
      </c>
      <c r="H397" s="3">
        <v>43066</v>
      </c>
      <c r="I397" s="4">
        <f t="shared" si="222"/>
        <v>43066.467361111114</v>
      </c>
      <c r="J397" s="4">
        <f t="shared" si="223"/>
        <v>43066.467361111114</v>
      </c>
      <c r="K397" s="8"/>
      <c r="L397" s="8"/>
    </row>
    <row r="398" spans="1:12" hidden="1" outlineLevel="1" x14ac:dyDescent="0.25">
      <c r="A398" s="5"/>
      <c r="B398" s="5"/>
      <c r="C398" s="5"/>
      <c r="D398" s="5"/>
      <c r="E398" s="21">
        <f t="shared" si="224"/>
        <v>0</v>
      </c>
      <c r="F398" s="21">
        <v>0</v>
      </c>
      <c r="G398" s="21">
        <f>F398</f>
        <v>0</v>
      </c>
      <c r="H398" s="3">
        <v>43066</v>
      </c>
      <c r="I398" s="4">
        <f t="shared" si="222"/>
        <v>43066</v>
      </c>
      <c r="J398" s="4">
        <f t="shared" si="223"/>
        <v>43066</v>
      </c>
      <c r="K398" s="8"/>
      <c r="L398" s="8"/>
    </row>
    <row r="399" spans="1:12" hidden="1" outlineLevel="1" x14ac:dyDescent="0.25">
      <c r="A399" s="5"/>
      <c r="B399" s="5"/>
      <c r="C399" s="5"/>
      <c r="D399" s="5"/>
      <c r="E399" s="21">
        <f t="shared" si="224"/>
        <v>0</v>
      </c>
      <c r="F399" s="21">
        <v>0</v>
      </c>
      <c r="G399" s="21">
        <f>F399</f>
        <v>0</v>
      </c>
      <c r="H399" s="3">
        <v>43066</v>
      </c>
      <c r="I399" s="4">
        <f t="shared" si="222"/>
        <v>43066</v>
      </c>
      <c r="J399" s="4">
        <f t="shared" si="223"/>
        <v>43066</v>
      </c>
      <c r="K399" s="8"/>
      <c r="L399" s="8"/>
    </row>
    <row r="400" spans="1:12" hidden="1" collapsed="1" x14ac:dyDescent="0.25">
      <c r="A400" s="5">
        <v>1734</v>
      </c>
      <c r="B400" s="5">
        <v>2017</v>
      </c>
      <c r="C400" s="5" t="s">
        <v>3</v>
      </c>
      <c r="D400" s="5">
        <v>2</v>
      </c>
      <c r="E400" s="21">
        <f>SUM(E401:E405)</f>
        <v>7.6388888888889173E-3</v>
      </c>
      <c r="F400" s="5"/>
      <c r="G400" s="5"/>
      <c r="H400" s="5"/>
      <c r="I400" s="74">
        <f>IF(J403&gt;J402,((J403-J402)*$N$2/$O$2)-E400,0)</f>
        <v>-7.4218750015663804E-3</v>
      </c>
      <c r="J400" s="74"/>
      <c r="K400" s="13"/>
      <c r="L400" s="12">
        <f>IF(AND(D400&gt;0,K400&gt;0),(I401-K400)*$N$2/$O$2,0)</f>
        <v>0</v>
      </c>
    </row>
    <row r="401" spans="1:12" hidden="1" outlineLevel="1" x14ac:dyDescent="0.25">
      <c r="A401" s="5"/>
      <c r="B401" s="5"/>
      <c r="C401" s="5"/>
      <c r="D401" s="5"/>
      <c r="E401" s="21">
        <f>G401-F401</f>
        <v>2.7777777777777679E-3</v>
      </c>
      <c r="F401" s="21">
        <f>G397</f>
        <v>0.46736111111111112</v>
      </c>
      <c r="G401" s="21">
        <f>F402</f>
        <v>0.47013888888888888</v>
      </c>
      <c r="H401" s="3">
        <v>43066</v>
      </c>
      <c r="I401" s="4">
        <f t="shared" ref="I401:I405" si="225">H401+F401</f>
        <v>43066.467361111114</v>
      </c>
      <c r="J401" s="4">
        <f t="shared" ref="J401:J405" si="226">H401+G401</f>
        <v>43066.470138888886</v>
      </c>
      <c r="K401" s="8"/>
      <c r="L401" s="12"/>
    </row>
    <row r="402" spans="1:12" hidden="1" outlineLevel="1" x14ac:dyDescent="0.25">
      <c r="A402" s="5"/>
      <c r="B402" s="5"/>
      <c r="C402" s="5"/>
      <c r="D402" s="5"/>
      <c r="E402" s="21">
        <f t="shared" ref="E402:E405" si="227">G402-F402</f>
        <v>1.388888888888884E-3</v>
      </c>
      <c r="F402" s="21">
        <v>0.47013888888888888</v>
      </c>
      <c r="G402" s="21">
        <f>F403</f>
        <v>0.47152777777777777</v>
      </c>
      <c r="H402" s="3">
        <v>43066</v>
      </c>
      <c r="I402" s="4">
        <f t="shared" si="225"/>
        <v>43066.470138888886</v>
      </c>
      <c r="J402" s="4">
        <f t="shared" si="226"/>
        <v>43066.47152777778</v>
      </c>
      <c r="K402" s="8"/>
      <c r="L402" s="8"/>
    </row>
    <row r="403" spans="1:12" hidden="1" outlineLevel="1" x14ac:dyDescent="0.25">
      <c r="A403" s="5"/>
      <c r="B403" s="5"/>
      <c r="C403" s="5"/>
      <c r="D403" s="5"/>
      <c r="E403" s="21">
        <f t="shared" si="227"/>
        <v>6.9444444444449749E-4</v>
      </c>
      <c r="F403" s="21">
        <v>0.47152777777777777</v>
      </c>
      <c r="G403" s="21">
        <f>F404</f>
        <v>0.47222222222222227</v>
      </c>
      <c r="H403" s="3">
        <v>43066</v>
      </c>
      <c r="I403" s="4">
        <f t="shared" si="225"/>
        <v>43066.47152777778</v>
      </c>
      <c r="J403" s="4">
        <f t="shared" si="226"/>
        <v>43066.472222222219</v>
      </c>
      <c r="K403" s="8"/>
      <c r="L403" s="8"/>
    </row>
    <row r="404" spans="1:12" hidden="1" outlineLevel="1" x14ac:dyDescent="0.25">
      <c r="A404" s="5"/>
      <c r="B404" s="5"/>
      <c r="C404" s="5"/>
      <c r="D404" s="5"/>
      <c r="E404" s="21">
        <f t="shared" si="227"/>
        <v>2.7777777777777679E-3</v>
      </c>
      <c r="F404" s="21">
        <v>0.47222222222222227</v>
      </c>
      <c r="G404" s="21">
        <v>0.47500000000000003</v>
      </c>
      <c r="H404" s="3">
        <v>43066</v>
      </c>
      <c r="I404" s="4">
        <f t="shared" si="225"/>
        <v>43066.472222222219</v>
      </c>
      <c r="J404" s="4">
        <f t="shared" si="226"/>
        <v>43066.474999999999</v>
      </c>
      <c r="K404" s="8"/>
      <c r="L404" s="8"/>
    </row>
    <row r="405" spans="1:12" hidden="1" outlineLevel="1" x14ac:dyDescent="0.25">
      <c r="A405" s="5"/>
      <c r="B405" s="5"/>
      <c r="C405" s="5"/>
      <c r="D405" s="5"/>
      <c r="E405" s="21">
        <f t="shared" si="227"/>
        <v>0</v>
      </c>
      <c r="F405" s="21">
        <v>0</v>
      </c>
      <c r="G405" s="21">
        <f>F405</f>
        <v>0</v>
      </c>
      <c r="H405" s="3">
        <v>43066</v>
      </c>
      <c r="I405" s="4">
        <f t="shared" si="225"/>
        <v>43066</v>
      </c>
      <c r="J405" s="4">
        <f t="shared" si="226"/>
        <v>43066</v>
      </c>
      <c r="K405" s="8"/>
      <c r="L405" s="8"/>
    </row>
    <row r="406" spans="1:12" hidden="1" collapsed="1" x14ac:dyDescent="0.25">
      <c r="A406" s="5">
        <v>1735</v>
      </c>
      <c r="B406" s="5">
        <v>2017</v>
      </c>
      <c r="C406" s="5" t="s">
        <v>3</v>
      </c>
      <c r="D406" s="5">
        <v>1</v>
      </c>
      <c r="E406" s="21">
        <f>SUM(E407:E411)</f>
        <v>3.4722222222222654E-3</v>
      </c>
      <c r="F406" s="5"/>
      <c r="G406" s="5"/>
      <c r="H406" s="5"/>
      <c r="I406" s="74">
        <f>IF(J409&gt;J408,((J409-J408)*$N$2/$O$2)-E406,0)</f>
        <v>0</v>
      </c>
      <c r="J406" s="74"/>
      <c r="K406" s="13"/>
      <c r="L406" s="12">
        <f>IF(AND(D406&gt;0,K406&gt;0),(I407-K406)*$N$2/$O$2,0)</f>
        <v>0</v>
      </c>
    </row>
    <row r="407" spans="1:12" hidden="1" outlineLevel="1" x14ac:dyDescent="0.25">
      <c r="A407" s="5"/>
      <c r="B407" s="5"/>
      <c r="C407" s="5"/>
      <c r="D407" s="5"/>
      <c r="E407" s="21">
        <f>G407-F407</f>
        <v>3.4722222222222654E-3</v>
      </c>
      <c r="F407" s="21">
        <v>0.47847222222222219</v>
      </c>
      <c r="G407" s="21">
        <f>F408</f>
        <v>0.48194444444444445</v>
      </c>
      <c r="H407" s="3">
        <v>43066</v>
      </c>
      <c r="I407" s="4">
        <f t="shared" ref="I407:I411" si="228">H407+F407</f>
        <v>43066.478472222225</v>
      </c>
      <c r="J407" s="4">
        <f t="shared" ref="J407:J411" si="229">H407+G407</f>
        <v>43066.481944444444</v>
      </c>
      <c r="K407" s="8"/>
      <c r="L407" s="12"/>
    </row>
    <row r="408" spans="1:12" hidden="1" outlineLevel="1" x14ac:dyDescent="0.25">
      <c r="A408" s="5"/>
      <c r="B408" s="5"/>
      <c r="C408" s="5"/>
      <c r="D408" s="5"/>
      <c r="E408" s="21">
        <f t="shared" ref="E408:E411" si="230">G408-F408</f>
        <v>0</v>
      </c>
      <c r="F408" s="21">
        <v>0.48194444444444445</v>
      </c>
      <c r="G408" s="21">
        <f>F409</f>
        <v>0.48194444444444445</v>
      </c>
      <c r="H408" s="3">
        <v>43066</v>
      </c>
      <c r="I408" s="4">
        <f t="shared" si="228"/>
        <v>43066.481944444444</v>
      </c>
      <c r="J408" s="4">
        <f t="shared" si="229"/>
        <v>43066.481944444444</v>
      </c>
      <c r="K408" s="8"/>
      <c r="L408" s="8"/>
    </row>
    <row r="409" spans="1:12" hidden="1" outlineLevel="1" x14ac:dyDescent="0.25">
      <c r="A409" s="5"/>
      <c r="B409" s="5"/>
      <c r="C409" s="5"/>
      <c r="D409" s="5"/>
      <c r="E409" s="21">
        <f t="shared" si="230"/>
        <v>0</v>
      </c>
      <c r="F409" s="21">
        <v>0.48194444444444445</v>
      </c>
      <c r="G409" s="21">
        <v>0.48194444444444445</v>
      </c>
      <c r="H409" s="3">
        <v>43066</v>
      </c>
      <c r="I409" s="4">
        <f t="shared" si="228"/>
        <v>43066.481944444444</v>
      </c>
      <c r="J409" s="4">
        <f t="shared" si="229"/>
        <v>43066.481944444444</v>
      </c>
      <c r="K409" s="8"/>
      <c r="L409" s="8"/>
    </row>
    <row r="410" spans="1:12" hidden="1" outlineLevel="1" x14ac:dyDescent="0.25">
      <c r="A410" s="5"/>
      <c r="B410" s="5"/>
      <c r="C410" s="5"/>
      <c r="D410" s="5"/>
      <c r="E410" s="21">
        <f t="shared" si="230"/>
        <v>0</v>
      </c>
      <c r="F410" s="21">
        <v>0</v>
      </c>
      <c r="G410" s="21">
        <f>F410</f>
        <v>0</v>
      </c>
      <c r="H410" s="3">
        <v>43066</v>
      </c>
      <c r="I410" s="4">
        <f t="shared" si="228"/>
        <v>43066</v>
      </c>
      <c r="J410" s="4">
        <f t="shared" si="229"/>
        <v>43066</v>
      </c>
      <c r="K410" s="8"/>
      <c r="L410" s="8"/>
    </row>
    <row r="411" spans="1:12" hidden="1" outlineLevel="1" x14ac:dyDescent="0.25">
      <c r="A411" s="5"/>
      <c r="B411" s="5"/>
      <c r="C411" s="5"/>
      <c r="D411" s="5"/>
      <c r="E411" s="21">
        <f t="shared" si="230"/>
        <v>0</v>
      </c>
      <c r="F411" s="21">
        <v>0</v>
      </c>
      <c r="G411" s="21">
        <f>F411</f>
        <v>0</v>
      </c>
      <c r="H411" s="3">
        <v>43066</v>
      </c>
      <c r="I411" s="4">
        <f t="shared" si="228"/>
        <v>43066</v>
      </c>
      <c r="J411" s="4">
        <f t="shared" si="229"/>
        <v>43066</v>
      </c>
      <c r="K411" s="8"/>
      <c r="L411" s="8"/>
    </row>
    <row r="412" spans="1:12" hidden="1" collapsed="1" x14ac:dyDescent="0.25">
      <c r="A412" s="5">
        <v>1735</v>
      </c>
      <c r="B412" s="5">
        <v>2017</v>
      </c>
      <c r="C412" s="5" t="s">
        <v>3</v>
      </c>
      <c r="D412" s="5">
        <v>2</v>
      </c>
      <c r="E412" s="21">
        <f>SUM(E413:E417)</f>
        <v>6.2499999999999778E-3</v>
      </c>
      <c r="F412" s="5"/>
      <c r="G412" s="5"/>
      <c r="H412" s="5"/>
      <c r="I412" s="74">
        <f>IF(J415&gt;J414,((J415-J414)*$N$2/$O$2)-E412,0)</f>
        <v>-6.0329861126774409E-3</v>
      </c>
      <c r="J412" s="74"/>
      <c r="K412" s="13"/>
      <c r="L412" s="12">
        <f>IF(AND(D412&gt;0,K412&gt;0),(I413-K412)*$N$2/$O$2,0)</f>
        <v>0</v>
      </c>
    </row>
    <row r="413" spans="1:12" hidden="1" outlineLevel="1" x14ac:dyDescent="0.25">
      <c r="A413" s="5"/>
      <c r="B413" s="5"/>
      <c r="C413" s="5"/>
      <c r="D413" s="5"/>
      <c r="E413" s="21">
        <f>G413-F413</f>
        <v>2.7777777777777679E-3</v>
      </c>
      <c r="F413" s="21">
        <f>G409</f>
        <v>0.48194444444444445</v>
      </c>
      <c r="G413" s="21">
        <f>F414</f>
        <v>0.48472222222222222</v>
      </c>
      <c r="H413" s="3">
        <v>43066</v>
      </c>
      <c r="I413" s="4">
        <f t="shared" ref="I413:I417" si="231">H413+F413</f>
        <v>43066.481944444444</v>
      </c>
      <c r="J413" s="4">
        <f t="shared" ref="J413:J417" si="232">H413+G413</f>
        <v>43066.484722222223</v>
      </c>
      <c r="K413" s="8"/>
      <c r="L413" s="12"/>
    </row>
    <row r="414" spans="1:12" hidden="1" outlineLevel="1" x14ac:dyDescent="0.25">
      <c r="A414" s="5"/>
      <c r="B414" s="5"/>
      <c r="C414" s="5"/>
      <c r="D414" s="5"/>
      <c r="E414" s="21">
        <f t="shared" ref="E414:E417" si="233">G414-F414</f>
        <v>2.7777777777777679E-3</v>
      </c>
      <c r="F414" s="21">
        <v>0.48472222222222222</v>
      </c>
      <c r="G414" s="21">
        <f>F415</f>
        <v>0.48749999999999999</v>
      </c>
      <c r="H414" s="3">
        <v>43066</v>
      </c>
      <c r="I414" s="4">
        <f t="shared" si="231"/>
        <v>43066.484722222223</v>
      </c>
      <c r="J414" s="4">
        <f t="shared" si="232"/>
        <v>43066.487500000003</v>
      </c>
      <c r="K414" s="8"/>
      <c r="L414" s="8"/>
    </row>
    <row r="415" spans="1:12" hidden="1" outlineLevel="1" x14ac:dyDescent="0.25">
      <c r="A415" s="5"/>
      <c r="B415" s="5"/>
      <c r="C415" s="5"/>
      <c r="D415" s="5"/>
      <c r="E415" s="21">
        <f t="shared" si="233"/>
        <v>6.9444444444444198E-4</v>
      </c>
      <c r="F415" s="21">
        <v>0.48749999999999999</v>
      </c>
      <c r="G415" s="21">
        <f>F416</f>
        <v>0.48819444444444443</v>
      </c>
      <c r="H415" s="3">
        <v>43066</v>
      </c>
      <c r="I415" s="4">
        <f t="shared" si="231"/>
        <v>43066.487500000003</v>
      </c>
      <c r="J415" s="4">
        <f t="shared" si="232"/>
        <v>43066.488194444442</v>
      </c>
      <c r="K415" s="8"/>
      <c r="L415" s="8"/>
    </row>
    <row r="416" spans="1:12" hidden="1" outlineLevel="1" x14ac:dyDescent="0.25">
      <c r="A416" s="5"/>
      <c r="B416" s="5"/>
      <c r="C416" s="5"/>
      <c r="D416" s="5"/>
      <c r="E416" s="21">
        <f t="shared" si="233"/>
        <v>0</v>
      </c>
      <c r="F416" s="21">
        <v>0.48819444444444443</v>
      </c>
      <c r="G416" s="21">
        <v>0.48819444444444443</v>
      </c>
      <c r="H416" s="3">
        <v>43066</v>
      </c>
      <c r="I416" s="4">
        <f t="shared" si="231"/>
        <v>43066.488194444442</v>
      </c>
      <c r="J416" s="4">
        <f t="shared" si="232"/>
        <v>43066.488194444442</v>
      </c>
      <c r="K416" s="8"/>
      <c r="L416" s="8"/>
    </row>
    <row r="417" spans="1:12" hidden="1" outlineLevel="1" x14ac:dyDescent="0.25">
      <c r="A417" s="5"/>
      <c r="B417" s="5"/>
      <c r="C417" s="5"/>
      <c r="D417" s="5"/>
      <c r="E417" s="21">
        <f t="shared" si="233"/>
        <v>0</v>
      </c>
      <c r="F417" s="21">
        <v>0</v>
      </c>
      <c r="G417" s="21">
        <f>F417</f>
        <v>0</v>
      </c>
      <c r="H417" s="3">
        <v>43066</v>
      </c>
      <c r="I417" s="4">
        <f t="shared" si="231"/>
        <v>43066</v>
      </c>
      <c r="J417" s="4">
        <f t="shared" si="232"/>
        <v>43066</v>
      </c>
      <c r="K417" s="8"/>
      <c r="L417" s="8"/>
    </row>
    <row r="418" spans="1:12" collapsed="1" x14ac:dyDescent="0.25">
      <c r="A418" s="5">
        <v>50724</v>
      </c>
      <c r="B418" s="5">
        <v>2017</v>
      </c>
      <c r="C418" s="5" t="s">
        <v>15</v>
      </c>
      <c r="D418" s="5">
        <v>7</v>
      </c>
      <c r="E418" s="21">
        <f>SUM(E419:E423)</f>
        <v>1.1805555555555514E-2</v>
      </c>
      <c r="F418" s="5"/>
      <c r="G418" s="5"/>
      <c r="H418" s="5"/>
      <c r="I418" s="74">
        <f>IF(J421&gt;J420,((J421-J420)*$N$2/$O$2)-E418,0)</f>
        <v>0</v>
      </c>
      <c r="J418" s="74"/>
      <c r="K418" s="13"/>
      <c r="L418" s="12">
        <f>IF(AND(D418&gt;0,K418&gt;0),(I419-K418)*$N$2/$O$2,0)</f>
        <v>0</v>
      </c>
    </row>
    <row r="419" spans="1:12" hidden="1" outlineLevel="1" x14ac:dyDescent="0.25">
      <c r="A419" s="5"/>
      <c r="B419" s="5"/>
      <c r="C419" s="5"/>
      <c r="D419" s="5"/>
      <c r="E419" s="21">
        <f>G419-F419</f>
        <v>0</v>
      </c>
      <c r="F419" s="21">
        <v>0.59166666666666667</v>
      </c>
      <c r="G419" s="21">
        <f>F420</f>
        <v>0.59166666666666667</v>
      </c>
      <c r="H419" s="3">
        <v>43066</v>
      </c>
      <c r="I419" s="4">
        <f t="shared" ref="I419:I423" si="234">H419+F419</f>
        <v>43066.591666666667</v>
      </c>
      <c r="J419" s="4">
        <f t="shared" ref="J419:J423" si="235">H419+G419</f>
        <v>43066.591666666667</v>
      </c>
      <c r="K419" s="8"/>
      <c r="L419" s="12"/>
    </row>
    <row r="420" spans="1:12" hidden="1" outlineLevel="1" x14ac:dyDescent="0.25">
      <c r="A420" s="5"/>
      <c r="B420" s="5"/>
      <c r="C420" s="5"/>
      <c r="D420" s="5"/>
      <c r="E420" s="21">
        <f t="shared" ref="E420:E423" si="236">G420-F420</f>
        <v>1.1805555555555514E-2</v>
      </c>
      <c r="F420" s="21">
        <v>0.59166666666666667</v>
      </c>
      <c r="G420" s="21">
        <f>F421</f>
        <v>0.60347222222222219</v>
      </c>
      <c r="H420" s="3">
        <v>43066</v>
      </c>
      <c r="I420" s="4">
        <f t="shared" si="234"/>
        <v>43066.591666666667</v>
      </c>
      <c r="J420" s="4">
        <f t="shared" si="235"/>
        <v>43066.603472222225</v>
      </c>
      <c r="K420" s="8"/>
      <c r="L420" s="8"/>
    </row>
    <row r="421" spans="1:12" hidden="1" outlineLevel="1" x14ac:dyDescent="0.25">
      <c r="A421" s="5"/>
      <c r="B421" s="5"/>
      <c r="C421" s="5"/>
      <c r="D421" s="5"/>
      <c r="E421" s="21">
        <f t="shared" si="236"/>
        <v>0</v>
      </c>
      <c r="F421" s="21">
        <v>0.60347222222222219</v>
      </c>
      <c r="G421" s="21">
        <f>F421</f>
        <v>0.60347222222222219</v>
      </c>
      <c r="H421" s="3">
        <v>43066</v>
      </c>
      <c r="I421" s="4">
        <f t="shared" si="234"/>
        <v>43066.603472222225</v>
      </c>
      <c r="J421" s="4">
        <f t="shared" si="235"/>
        <v>43066.603472222225</v>
      </c>
      <c r="K421" s="8"/>
      <c r="L421" s="8"/>
    </row>
    <row r="422" spans="1:12" hidden="1" outlineLevel="1" x14ac:dyDescent="0.25">
      <c r="A422" s="5"/>
      <c r="B422" s="5"/>
      <c r="C422" s="5"/>
      <c r="D422" s="5"/>
      <c r="E422" s="21">
        <f t="shared" si="236"/>
        <v>0</v>
      </c>
      <c r="F422" s="21">
        <v>0</v>
      </c>
      <c r="G422" s="21">
        <f>F422</f>
        <v>0</v>
      </c>
      <c r="H422" s="3"/>
      <c r="I422" s="4">
        <f t="shared" si="234"/>
        <v>0</v>
      </c>
      <c r="J422" s="4">
        <f t="shared" si="235"/>
        <v>0</v>
      </c>
      <c r="K422" s="8"/>
      <c r="L422" s="8"/>
    </row>
    <row r="423" spans="1:12" hidden="1" outlineLevel="1" x14ac:dyDescent="0.25">
      <c r="A423" s="5"/>
      <c r="B423" s="5"/>
      <c r="C423" s="5"/>
      <c r="D423" s="5"/>
      <c r="E423" s="21">
        <f t="shared" si="236"/>
        <v>0</v>
      </c>
      <c r="F423" s="21">
        <v>0</v>
      </c>
      <c r="G423" s="21">
        <f>F423</f>
        <v>0</v>
      </c>
      <c r="H423" s="3"/>
      <c r="I423" s="4">
        <f t="shared" si="234"/>
        <v>0</v>
      </c>
      <c r="J423" s="4">
        <f t="shared" si="235"/>
        <v>0</v>
      </c>
      <c r="K423" s="8"/>
      <c r="L423" s="8"/>
    </row>
    <row r="424" spans="1:12" hidden="1" collapsed="1" x14ac:dyDescent="0.25">
      <c r="A424" s="5">
        <v>50506</v>
      </c>
      <c r="B424" s="5">
        <v>2017</v>
      </c>
      <c r="C424" s="5" t="s">
        <v>15</v>
      </c>
      <c r="D424" s="5">
        <v>3</v>
      </c>
      <c r="E424" s="21">
        <f>SUM(E425:E429)</f>
        <v>0</v>
      </c>
      <c r="F424" s="5"/>
      <c r="G424" s="5"/>
      <c r="H424" s="5"/>
      <c r="I424" s="74">
        <f>IF(J427&gt;J426,((J427-J426)*$N$2/$O$2)-E424,0)</f>
        <v>0</v>
      </c>
      <c r="J424" s="74"/>
      <c r="K424" s="3">
        <v>43063</v>
      </c>
      <c r="L424" s="12">
        <f>IF(AND(D424&gt;0,K424&gt;0),(I425-K424)*$N$2/$O$2,0)</f>
        <v>0.15277777777782831</v>
      </c>
    </row>
    <row r="425" spans="1:12" hidden="1" outlineLevel="1" x14ac:dyDescent="0.25">
      <c r="A425" s="5"/>
      <c r="B425" s="5"/>
      <c r="C425" s="5"/>
      <c r="D425" s="5"/>
      <c r="E425" s="21">
        <f>G425-F425</f>
        <v>0</v>
      </c>
      <c r="F425" s="21">
        <v>0.48888888888888887</v>
      </c>
      <c r="G425" s="21">
        <f>F426</f>
        <v>0.48888888888888887</v>
      </c>
      <c r="H425" s="3">
        <v>43063</v>
      </c>
      <c r="I425" s="4">
        <f t="shared" ref="I425:I429" si="237">H425+F425</f>
        <v>43063.488888888889</v>
      </c>
      <c r="J425" s="4">
        <f t="shared" ref="J425:J429" si="238">H425+G425</f>
        <v>43063.488888888889</v>
      </c>
      <c r="K425" s="8"/>
      <c r="L425" s="12"/>
    </row>
    <row r="426" spans="1:12" hidden="1" outlineLevel="1" x14ac:dyDescent="0.25">
      <c r="A426" s="5"/>
      <c r="B426" s="5"/>
      <c r="C426" s="5"/>
      <c r="D426" s="5"/>
      <c r="E426" s="21">
        <f t="shared" ref="E426:E429" si="239">G426-F426</f>
        <v>0</v>
      </c>
      <c r="F426" s="21">
        <v>0.48888888888888887</v>
      </c>
      <c r="G426" s="21">
        <f>F427</f>
        <v>0.48888888888888887</v>
      </c>
      <c r="H426" s="3">
        <v>43063</v>
      </c>
      <c r="I426" s="4">
        <f t="shared" si="237"/>
        <v>43063.488888888889</v>
      </c>
      <c r="J426" s="4">
        <f t="shared" si="238"/>
        <v>43063.488888888889</v>
      </c>
      <c r="K426" s="8"/>
      <c r="L426" s="8"/>
    </row>
    <row r="427" spans="1:12" hidden="1" outlineLevel="1" x14ac:dyDescent="0.25">
      <c r="A427" s="5"/>
      <c r="B427" s="5"/>
      <c r="C427" s="5"/>
      <c r="D427" s="5"/>
      <c r="E427" s="21">
        <f t="shared" si="239"/>
        <v>0</v>
      </c>
      <c r="F427" s="21">
        <v>0.48888888888888887</v>
      </c>
      <c r="G427" s="21">
        <f>F427</f>
        <v>0.48888888888888887</v>
      </c>
      <c r="H427" s="3">
        <v>43063</v>
      </c>
      <c r="I427" s="4">
        <f t="shared" si="237"/>
        <v>43063.488888888889</v>
      </c>
      <c r="J427" s="4">
        <f t="shared" si="238"/>
        <v>43063.488888888889</v>
      </c>
      <c r="K427" s="8"/>
      <c r="L427" s="8"/>
    </row>
    <row r="428" spans="1:12" hidden="1" outlineLevel="1" x14ac:dyDescent="0.25">
      <c r="A428" s="5"/>
      <c r="B428" s="5"/>
      <c r="C428" s="5"/>
      <c r="D428" s="5"/>
      <c r="E428" s="21">
        <f t="shared" si="239"/>
        <v>0</v>
      </c>
      <c r="F428" s="21">
        <v>0.49652777777777773</v>
      </c>
      <c r="G428" s="21">
        <f>F428</f>
        <v>0.49652777777777773</v>
      </c>
      <c r="H428" s="3">
        <v>43063</v>
      </c>
      <c r="I428" s="4">
        <f t="shared" si="237"/>
        <v>43063.496527777781</v>
      </c>
      <c r="J428" s="4">
        <f t="shared" si="238"/>
        <v>43063.496527777781</v>
      </c>
      <c r="K428" s="8"/>
      <c r="L428" s="8"/>
    </row>
    <row r="429" spans="1:12" hidden="1" outlineLevel="1" x14ac:dyDescent="0.25">
      <c r="A429" s="5"/>
      <c r="B429" s="5"/>
      <c r="C429" s="5"/>
      <c r="D429" s="5"/>
      <c r="E429" s="21">
        <f t="shared" si="239"/>
        <v>0</v>
      </c>
      <c r="F429" s="21">
        <v>0</v>
      </c>
      <c r="G429" s="21">
        <f>F429</f>
        <v>0</v>
      </c>
      <c r="H429" s="3"/>
      <c r="I429" s="4">
        <f t="shared" si="237"/>
        <v>0</v>
      </c>
      <c r="J429" s="4">
        <f t="shared" si="238"/>
        <v>0</v>
      </c>
      <c r="K429" s="8"/>
      <c r="L429" s="8"/>
    </row>
    <row r="430" spans="1:12" hidden="1" collapsed="1" x14ac:dyDescent="0.25">
      <c r="A430" s="5">
        <v>50474</v>
      </c>
      <c r="B430" s="5">
        <v>2017</v>
      </c>
      <c r="C430" s="5" t="s">
        <v>15</v>
      </c>
      <c r="D430" s="5">
        <v>3</v>
      </c>
      <c r="E430" s="21">
        <f>SUM(E431:E435)</f>
        <v>0</v>
      </c>
      <c r="F430" s="5"/>
      <c r="G430" s="5"/>
      <c r="H430" s="5"/>
      <c r="I430" s="74">
        <f>IF(J433&gt;J432,((J433-J432)*$N$2/$O$2)-E430,0)</f>
        <v>0</v>
      </c>
      <c r="J430" s="74"/>
      <c r="K430" s="13">
        <v>43063</v>
      </c>
      <c r="L430" s="12">
        <f>IF(AND(D430&gt;0,K430&gt;0),(I431-K430)*$N$2/$O$2,0)</f>
        <v>1.3997395833325754</v>
      </c>
    </row>
    <row r="431" spans="1:12" hidden="1" outlineLevel="1" x14ac:dyDescent="0.25">
      <c r="A431" s="5"/>
      <c r="B431" s="5"/>
      <c r="C431" s="5"/>
      <c r="D431" s="5"/>
      <c r="E431" s="21">
        <f>G431-F431</f>
        <v>0</v>
      </c>
      <c r="F431" s="21">
        <v>0.47916666666666669</v>
      </c>
      <c r="G431" s="21">
        <f>F432</f>
        <v>0.47916666666666669</v>
      </c>
      <c r="H431" s="3">
        <v>43067</v>
      </c>
      <c r="I431" s="4">
        <f t="shared" ref="I431:I435" si="240">H431+F431</f>
        <v>43067.479166666664</v>
      </c>
      <c r="J431" s="4">
        <f t="shared" ref="J431:J435" si="241">H431+G431</f>
        <v>43067.479166666664</v>
      </c>
      <c r="K431" s="8"/>
      <c r="L431" s="12"/>
    </row>
    <row r="432" spans="1:12" hidden="1" outlineLevel="1" x14ac:dyDescent="0.25">
      <c r="A432" s="5"/>
      <c r="B432" s="5"/>
      <c r="C432" s="5"/>
      <c r="D432" s="5"/>
      <c r="E432" s="21">
        <f t="shared" ref="E432:E435" si="242">G432-F432</f>
        <v>0</v>
      </c>
      <c r="F432" s="21">
        <v>0.47916666666666669</v>
      </c>
      <c r="G432" s="21">
        <f>F433</f>
        <v>0.47916666666666669</v>
      </c>
      <c r="H432" s="3">
        <v>43067</v>
      </c>
      <c r="I432" s="4">
        <f t="shared" si="240"/>
        <v>43067.479166666664</v>
      </c>
      <c r="J432" s="4">
        <f t="shared" si="241"/>
        <v>43067.479166666664</v>
      </c>
      <c r="K432" s="8"/>
      <c r="L432" s="8"/>
    </row>
    <row r="433" spans="1:12" hidden="1" outlineLevel="1" x14ac:dyDescent="0.25">
      <c r="A433" s="5"/>
      <c r="B433" s="5"/>
      <c r="C433" s="5"/>
      <c r="D433" s="5"/>
      <c r="E433" s="21">
        <f t="shared" si="242"/>
        <v>0</v>
      </c>
      <c r="F433" s="21">
        <v>0.47916666666666669</v>
      </c>
      <c r="G433" s="21">
        <f>F433</f>
        <v>0.47916666666666669</v>
      </c>
      <c r="H433" s="3">
        <v>43067</v>
      </c>
      <c r="I433" s="4">
        <f t="shared" si="240"/>
        <v>43067.479166666664</v>
      </c>
      <c r="J433" s="4">
        <f t="shared" si="241"/>
        <v>43067.479166666664</v>
      </c>
      <c r="K433" s="8"/>
      <c r="L433" s="8"/>
    </row>
    <row r="434" spans="1:12" hidden="1" outlineLevel="1" x14ac:dyDescent="0.25">
      <c r="A434" s="5"/>
      <c r="B434" s="5"/>
      <c r="C434" s="5"/>
      <c r="D434" s="5"/>
      <c r="E434" s="21">
        <f t="shared" si="242"/>
        <v>0</v>
      </c>
      <c r="F434" s="21">
        <v>0.48749999999999999</v>
      </c>
      <c r="G434" s="21">
        <f>F434</f>
        <v>0.48749999999999999</v>
      </c>
      <c r="H434" s="3">
        <v>43067</v>
      </c>
      <c r="I434" s="4">
        <f t="shared" si="240"/>
        <v>43067.487500000003</v>
      </c>
      <c r="J434" s="4">
        <f t="shared" si="241"/>
        <v>43067.487500000003</v>
      </c>
      <c r="K434" s="8"/>
      <c r="L434" s="8"/>
    </row>
    <row r="435" spans="1:12" hidden="1" outlineLevel="1" x14ac:dyDescent="0.25">
      <c r="A435" s="5"/>
      <c r="B435" s="5"/>
      <c r="C435" s="5"/>
      <c r="D435" s="5"/>
      <c r="E435" s="21">
        <f t="shared" si="242"/>
        <v>0</v>
      </c>
      <c r="F435" s="21">
        <v>0</v>
      </c>
      <c r="G435" s="21">
        <f>F435</f>
        <v>0</v>
      </c>
      <c r="H435" s="3"/>
      <c r="I435" s="4">
        <f t="shared" si="240"/>
        <v>0</v>
      </c>
      <c r="J435" s="4">
        <f t="shared" si="241"/>
        <v>0</v>
      </c>
      <c r="K435" s="8"/>
      <c r="L435" s="8"/>
    </row>
    <row r="436" spans="1:12" hidden="1" collapsed="1" x14ac:dyDescent="0.25">
      <c r="A436" s="5">
        <v>36679</v>
      </c>
      <c r="B436" s="5">
        <v>2017</v>
      </c>
      <c r="C436" s="5" t="s">
        <v>15</v>
      </c>
      <c r="D436" s="5">
        <v>3</v>
      </c>
      <c r="E436" s="21">
        <f>SUM(E437:E441)</f>
        <v>0</v>
      </c>
      <c r="F436" s="5"/>
      <c r="G436" s="5"/>
      <c r="H436" s="5"/>
      <c r="I436" s="74">
        <f>IF(J439&gt;J438,((J439-J438)*$N$2/$O$2)-E436,0)</f>
        <v>0</v>
      </c>
      <c r="J436" s="74"/>
      <c r="K436" s="13">
        <v>43063</v>
      </c>
      <c r="L436" s="12">
        <f>IF(AND(D436&gt;0,K436&gt;0),(I437-K436)*$N$2/$O$2,0)</f>
        <v>1.3973524305561114</v>
      </c>
    </row>
    <row r="437" spans="1:12" hidden="1" outlineLevel="1" x14ac:dyDescent="0.25">
      <c r="A437" s="5"/>
      <c r="B437" s="5"/>
      <c r="C437" s="5"/>
      <c r="D437" s="5"/>
      <c r="E437" s="21">
        <f>G437-F437</f>
        <v>0</v>
      </c>
      <c r="F437" s="21">
        <v>0.47152777777777777</v>
      </c>
      <c r="G437" s="21">
        <f>F438</f>
        <v>0.47152777777777777</v>
      </c>
      <c r="H437" s="3">
        <v>43067</v>
      </c>
      <c r="I437" s="4">
        <f t="shared" ref="I437:I441" si="243">H437+F437</f>
        <v>43067.47152777778</v>
      </c>
      <c r="J437" s="4">
        <f t="shared" ref="J437:J441" si="244">H437+G437</f>
        <v>43067.47152777778</v>
      </c>
      <c r="K437" s="8"/>
      <c r="L437" s="12"/>
    </row>
    <row r="438" spans="1:12" hidden="1" outlineLevel="1" x14ac:dyDescent="0.25">
      <c r="A438" s="5"/>
      <c r="B438" s="5"/>
      <c r="C438" s="5"/>
      <c r="D438" s="5"/>
      <c r="E438" s="21">
        <f t="shared" ref="E438:E441" si="245">G438-F438</f>
        <v>0</v>
      </c>
      <c r="F438" s="21">
        <v>0.47152777777777777</v>
      </c>
      <c r="G438" s="21">
        <f>F439</f>
        <v>0.47152777777777777</v>
      </c>
      <c r="H438" s="3">
        <v>43067</v>
      </c>
      <c r="I438" s="4">
        <f t="shared" si="243"/>
        <v>43067.47152777778</v>
      </c>
      <c r="J438" s="4">
        <f t="shared" si="244"/>
        <v>43067.47152777778</v>
      </c>
      <c r="K438" s="8"/>
      <c r="L438" s="8"/>
    </row>
    <row r="439" spans="1:12" hidden="1" outlineLevel="1" x14ac:dyDescent="0.25">
      <c r="A439" s="5"/>
      <c r="B439" s="5"/>
      <c r="C439" s="5"/>
      <c r="D439" s="5"/>
      <c r="E439" s="21">
        <f t="shared" si="245"/>
        <v>0</v>
      </c>
      <c r="F439" s="21">
        <v>0.47152777777777777</v>
      </c>
      <c r="G439" s="21">
        <f>F439</f>
        <v>0.47152777777777777</v>
      </c>
      <c r="H439" s="3">
        <v>43067</v>
      </c>
      <c r="I439" s="4">
        <f t="shared" si="243"/>
        <v>43067.47152777778</v>
      </c>
      <c r="J439" s="4">
        <f t="shared" si="244"/>
        <v>43067.47152777778</v>
      </c>
      <c r="K439" s="8"/>
      <c r="L439" s="8"/>
    </row>
    <row r="440" spans="1:12" hidden="1" outlineLevel="1" x14ac:dyDescent="0.25">
      <c r="A440" s="5"/>
      <c r="B440" s="5"/>
      <c r="C440" s="5"/>
      <c r="D440" s="5"/>
      <c r="E440" s="21">
        <f t="shared" si="245"/>
        <v>0</v>
      </c>
      <c r="F440" s="21">
        <v>0.47847222222222219</v>
      </c>
      <c r="G440" s="21">
        <f>F440</f>
        <v>0.47847222222222219</v>
      </c>
      <c r="H440" s="3">
        <v>43067</v>
      </c>
      <c r="I440" s="4">
        <f t="shared" si="243"/>
        <v>43067.478472222225</v>
      </c>
      <c r="J440" s="4">
        <f t="shared" si="244"/>
        <v>43067.478472222225</v>
      </c>
      <c r="K440" s="8"/>
      <c r="L440" s="8"/>
    </row>
    <row r="441" spans="1:12" hidden="1" outlineLevel="1" x14ac:dyDescent="0.25">
      <c r="A441" s="5"/>
      <c r="B441" s="5"/>
      <c r="C441" s="5"/>
      <c r="D441" s="5"/>
      <c r="E441" s="21">
        <f t="shared" si="245"/>
        <v>0</v>
      </c>
      <c r="F441" s="21">
        <v>0</v>
      </c>
      <c r="G441" s="21">
        <f>F441</f>
        <v>0</v>
      </c>
      <c r="H441" s="3"/>
      <c r="I441" s="4">
        <f t="shared" si="243"/>
        <v>0</v>
      </c>
      <c r="J441" s="4">
        <f t="shared" si="244"/>
        <v>0</v>
      </c>
      <c r="K441" s="8"/>
      <c r="L441" s="8"/>
    </row>
    <row r="442" spans="1:12" hidden="1" collapsed="1" x14ac:dyDescent="0.25">
      <c r="A442" s="5">
        <v>50826</v>
      </c>
      <c r="B442" s="5">
        <v>2017</v>
      </c>
      <c r="C442" s="5" t="s">
        <v>15</v>
      </c>
      <c r="D442" s="5">
        <v>3</v>
      </c>
      <c r="E442" s="21">
        <f>SUM(E443:E446)</f>
        <v>9.7222222222221877E-3</v>
      </c>
      <c r="F442" s="5"/>
      <c r="G442" s="5"/>
      <c r="H442" s="5"/>
      <c r="I442" s="74">
        <f>IF(J445&gt;J444,((J445-J444)*$N$2/$O$2)-E442,0)</f>
        <v>-6.6840277769693035E-3</v>
      </c>
      <c r="J442" s="74"/>
      <c r="K442" s="13">
        <v>43063</v>
      </c>
      <c r="L442" s="12">
        <f>IF(AND(D442&gt;0,K442&gt;0),(I443-K442)*$N$2/$O$2,0)</f>
        <v>1.3943142361108585</v>
      </c>
    </row>
    <row r="443" spans="1:12" hidden="1" outlineLevel="1" x14ac:dyDescent="0.25">
      <c r="A443" s="5"/>
      <c r="B443" s="5"/>
      <c r="C443" s="5"/>
      <c r="D443" s="5"/>
      <c r="E443" s="21">
        <f>G443-F443</f>
        <v>0</v>
      </c>
      <c r="F443" s="21">
        <v>0.46180555555555558</v>
      </c>
      <c r="G443" s="21">
        <f>F444</f>
        <v>0.46180555555555558</v>
      </c>
      <c r="H443" s="3">
        <v>43067</v>
      </c>
      <c r="I443" s="4">
        <f t="shared" ref="I443:I446" si="246">H443+F443</f>
        <v>43067.461805555555</v>
      </c>
      <c r="J443" s="4">
        <f t="shared" ref="J443:J446" si="247">H443+G443</f>
        <v>43067.461805555555</v>
      </c>
      <c r="K443" s="8"/>
      <c r="L443" s="12"/>
    </row>
    <row r="444" spans="1:12" hidden="1" outlineLevel="1" x14ac:dyDescent="0.25">
      <c r="A444" s="5"/>
      <c r="B444" s="5"/>
      <c r="C444" s="5"/>
      <c r="D444" s="5"/>
      <c r="E444" s="21">
        <f t="shared" ref="E444:E446" si="248">G444-F444</f>
        <v>0</v>
      </c>
      <c r="F444" s="21">
        <v>0.46180555555555558</v>
      </c>
      <c r="G444" s="21">
        <f>F445</f>
        <v>0.46180555555555558</v>
      </c>
      <c r="H444" s="3">
        <v>43067</v>
      </c>
      <c r="I444" s="4">
        <f t="shared" si="246"/>
        <v>43067.461805555555</v>
      </c>
      <c r="J444" s="4">
        <f t="shared" si="247"/>
        <v>43067.461805555555</v>
      </c>
      <c r="K444" s="8"/>
      <c r="L444" s="8"/>
    </row>
    <row r="445" spans="1:12" hidden="1" outlineLevel="1" x14ac:dyDescent="0.25">
      <c r="A445" s="5"/>
      <c r="B445" s="5"/>
      <c r="C445" s="5"/>
      <c r="D445" s="5"/>
      <c r="E445" s="21">
        <f t="shared" si="248"/>
        <v>9.7222222222221877E-3</v>
      </c>
      <c r="F445" s="21">
        <v>0.46180555555555558</v>
      </c>
      <c r="G445" s="21">
        <f>F446</f>
        <v>0.47152777777777777</v>
      </c>
      <c r="H445" s="3">
        <v>43067</v>
      </c>
      <c r="I445" s="4">
        <f t="shared" si="246"/>
        <v>43067.461805555555</v>
      </c>
      <c r="J445" s="4">
        <f t="shared" si="247"/>
        <v>43067.47152777778</v>
      </c>
      <c r="K445" s="8"/>
      <c r="L445" s="8"/>
    </row>
    <row r="446" spans="1:12" hidden="1" outlineLevel="1" x14ac:dyDescent="0.25">
      <c r="A446" s="5"/>
      <c r="B446" s="5"/>
      <c r="C446" s="5"/>
      <c r="D446" s="5"/>
      <c r="E446" s="21">
        <f t="shared" si="248"/>
        <v>0</v>
      </c>
      <c r="F446" s="21">
        <v>0.47152777777777777</v>
      </c>
      <c r="G446" s="21">
        <f>F446</f>
        <v>0.47152777777777777</v>
      </c>
      <c r="H446" s="3">
        <v>43067</v>
      </c>
      <c r="I446" s="4">
        <f t="shared" si="246"/>
        <v>43067.47152777778</v>
      </c>
      <c r="J446" s="4">
        <f t="shared" si="247"/>
        <v>43067.47152777778</v>
      </c>
      <c r="K446" s="8"/>
      <c r="L446" s="8"/>
    </row>
    <row r="447" spans="1:12" hidden="1" collapsed="1" x14ac:dyDescent="0.25">
      <c r="A447" s="5">
        <v>50218</v>
      </c>
      <c r="B447" s="5">
        <v>2017</v>
      </c>
      <c r="C447" s="5" t="s">
        <v>15</v>
      </c>
      <c r="D447" s="5">
        <v>3</v>
      </c>
      <c r="E447" s="21">
        <f>SUM(E448:E452)</f>
        <v>1.1111111111111072E-2</v>
      </c>
      <c r="F447" s="5"/>
      <c r="G447" s="5"/>
      <c r="H447" s="5"/>
      <c r="I447" s="74">
        <f>IF(J450&gt;J449,((J450-J449)*$N$2/$O$2)-E447,0)</f>
        <v>-7.6388888889393769E-3</v>
      </c>
      <c r="J447" s="74"/>
      <c r="K447" s="13">
        <v>43063</v>
      </c>
      <c r="L447" s="12">
        <f>IF(AND(D447&gt;0,K447&gt;0),(I448-K447)*$N$2/$O$2,0)</f>
        <v>1.3906249999990905</v>
      </c>
    </row>
    <row r="448" spans="1:12" hidden="1" outlineLevel="1" x14ac:dyDescent="0.25">
      <c r="A448" s="5"/>
      <c r="B448" s="5"/>
      <c r="C448" s="5"/>
      <c r="D448" s="5"/>
      <c r="E448" s="21">
        <f>G448-F448</f>
        <v>0</v>
      </c>
      <c r="F448" s="21">
        <v>0.45</v>
      </c>
      <c r="G448" s="21">
        <f>F449</f>
        <v>0.45</v>
      </c>
      <c r="H448" s="3">
        <v>43067</v>
      </c>
      <c r="I448" s="4">
        <f t="shared" ref="I448:I452" si="249">H448+F448</f>
        <v>43067.45</v>
      </c>
      <c r="J448" s="4">
        <f t="shared" ref="J448:J452" si="250">H448+G448</f>
        <v>43067.45</v>
      </c>
      <c r="K448" s="8"/>
      <c r="L448" s="12"/>
    </row>
    <row r="449" spans="1:12" hidden="1" outlineLevel="1" x14ac:dyDescent="0.25">
      <c r="A449" s="5"/>
      <c r="B449" s="5"/>
      <c r="C449" s="5"/>
      <c r="D449" s="5"/>
      <c r="E449" s="21">
        <f t="shared" ref="E449:E452" si="251">G449-F449</f>
        <v>0</v>
      </c>
      <c r="F449" s="21">
        <v>0.45</v>
      </c>
      <c r="G449" s="21">
        <f>F450</f>
        <v>0.45</v>
      </c>
      <c r="H449" s="3">
        <v>43067</v>
      </c>
      <c r="I449" s="4">
        <f t="shared" si="249"/>
        <v>43067.45</v>
      </c>
      <c r="J449" s="4">
        <f t="shared" si="250"/>
        <v>43067.45</v>
      </c>
      <c r="K449" s="8"/>
      <c r="L449" s="8"/>
    </row>
    <row r="450" spans="1:12" hidden="1" outlineLevel="1" x14ac:dyDescent="0.25">
      <c r="A450" s="5"/>
      <c r="B450" s="5"/>
      <c r="C450" s="5"/>
      <c r="D450" s="5"/>
      <c r="E450" s="21">
        <f t="shared" si="251"/>
        <v>1.1111111111111072E-2</v>
      </c>
      <c r="F450" s="21">
        <v>0.45</v>
      </c>
      <c r="G450" s="21">
        <f>F451</f>
        <v>0.46111111111111108</v>
      </c>
      <c r="H450" s="3">
        <v>43067</v>
      </c>
      <c r="I450" s="4">
        <f t="shared" si="249"/>
        <v>43067.45</v>
      </c>
      <c r="J450" s="4">
        <f t="shared" si="250"/>
        <v>43067.461111111108</v>
      </c>
      <c r="K450" s="8"/>
      <c r="L450" s="8"/>
    </row>
    <row r="451" spans="1:12" hidden="1" outlineLevel="1" x14ac:dyDescent="0.25">
      <c r="A451" s="5"/>
      <c r="B451" s="5"/>
      <c r="C451" s="5"/>
      <c r="D451" s="5"/>
      <c r="E451" s="21">
        <f t="shared" si="251"/>
        <v>0</v>
      </c>
      <c r="F451" s="21">
        <v>0.46111111111111108</v>
      </c>
      <c r="G451" s="21">
        <f>F451</f>
        <v>0.46111111111111108</v>
      </c>
      <c r="H451" s="3">
        <v>43067</v>
      </c>
      <c r="I451" s="4">
        <f t="shared" si="249"/>
        <v>43067.461111111108</v>
      </c>
      <c r="J451" s="4">
        <f t="shared" si="250"/>
        <v>43067.461111111108</v>
      </c>
      <c r="K451" s="8"/>
      <c r="L451" s="8"/>
    </row>
    <row r="452" spans="1:12" hidden="1" outlineLevel="1" x14ac:dyDescent="0.25">
      <c r="A452" s="5"/>
      <c r="B452" s="5"/>
      <c r="C452" s="5"/>
      <c r="D452" s="5"/>
      <c r="E452" s="21">
        <f t="shared" si="251"/>
        <v>0</v>
      </c>
      <c r="F452" s="21">
        <v>0</v>
      </c>
      <c r="G452" s="21">
        <f>F452</f>
        <v>0</v>
      </c>
      <c r="H452" s="3"/>
      <c r="I452" s="4">
        <f t="shared" si="249"/>
        <v>0</v>
      </c>
      <c r="J452" s="4">
        <f t="shared" si="250"/>
        <v>0</v>
      </c>
      <c r="K452" s="8"/>
      <c r="L452" s="8"/>
    </row>
    <row r="453" spans="1:12" hidden="1" collapsed="1" x14ac:dyDescent="0.25">
      <c r="A453" s="5">
        <v>50132</v>
      </c>
      <c r="B453" s="5">
        <v>2017</v>
      </c>
      <c r="C453" s="5" t="s">
        <v>15</v>
      </c>
      <c r="D453" s="5">
        <v>3</v>
      </c>
      <c r="E453" s="21">
        <f>SUM(E454:E458)</f>
        <v>8.3333333333333037E-3</v>
      </c>
      <c r="F453" s="5"/>
      <c r="G453" s="5"/>
      <c r="H453" s="5"/>
      <c r="I453" s="74">
        <f>IF(J456&gt;J455,((J456-J455)*$N$2/$O$2)-E453,0)</f>
        <v>-5.7291666672729669E-3</v>
      </c>
      <c r="J453" s="74"/>
      <c r="K453" s="13">
        <v>43056</v>
      </c>
      <c r="L453" s="12">
        <f>IF(AND(D453&gt;0,K453&gt;0),(I454-K453)*$N$2/$O$2,0)</f>
        <v>3.5757378472226264</v>
      </c>
    </row>
    <row r="454" spans="1:12" hidden="1" outlineLevel="1" x14ac:dyDescent="0.25">
      <c r="A454" s="5"/>
      <c r="B454" s="5"/>
      <c r="C454" s="5"/>
      <c r="D454" s="5"/>
      <c r="E454" s="21">
        <f>G454-F454</f>
        <v>0</v>
      </c>
      <c r="F454" s="21">
        <v>0.44236111111111115</v>
      </c>
      <c r="G454" s="21">
        <f>F455</f>
        <v>0.44236111111111115</v>
      </c>
      <c r="H454" s="3">
        <v>43067</v>
      </c>
      <c r="I454" s="4">
        <f t="shared" ref="I454:I458" si="252">H454+F454</f>
        <v>43067.442361111112</v>
      </c>
      <c r="J454" s="4">
        <f t="shared" ref="J454:J458" si="253">H454+G454</f>
        <v>43067.442361111112</v>
      </c>
      <c r="K454" s="8"/>
      <c r="L454" s="12"/>
    </row>
    <row r="455" spans="1:12" hidden="1" outlineLevel="1" x14ac:dyDescent="0.25">
      <c r="A455" s="5"/>
      <c r="B455" s="5"/>
      <c r="C455" s="5"/>
      <c r="D455" s="5"/>
      <c r="E455" s="21">
        <f t="shared" ref="E455:E458" si="254">G455-F455</f>
        <v>0</v>
      </c>
      <c r="F455" s="21">
        <v>0.44236111111111115</v>
      </c>
      <c r="G455" s="21">
        <f>F456</f>
        <v>0.44236111111111115</v>
      </c>
      <c r="H455" s="3">
        <v>43067</v>
      </c>
      <c r="I455" s="4">
        <f t="shared" si="252"/>
        <v>43067.442361111112</v>
      </c>
      <c r="J455" s="4">
        <f t="shared" si="253"/>
        <v>43067.442361111112</v>
      </c>
      <c r="K455" s="8"/>
      <c r="L455" s="8"/>
    </row>
    <row r="456" spans="1:12" hidden="1" outlineLevel="1" x14ac:dyDescent="0.25">
      <c r="A456" s="5"/>
      <c r="B456" s="5"/>
      <c r="C456" s="5"/>
      <c r="D456" s="5"/>
      <c r="E456" s="21">
        <f t="shared" si="254"/>
        <v>8.3333333333333037E-3</v>
      </c>
      <c r="F456" s="21">
        <v>0.44236111111111115</v>
      </c>
      <c r="G456" s="21">
        <f>F457</f>
        <v>0.45069444444444445</v>
      </c>
      <c r="H456" s="3">
        <v>43067</v>
      </c>
      <c r="I456" s="4">
        <f t="shared" si="252"/>
        <v>43067.442361111112</v>
      </c>
      <c r="J456" s="4">
        <f t="shared" si="253"/>
        <v>43067.450694444444</v>
      </c>
      <c r="K456" s="8"/>
      <c r="L456" s="8"/>
    </row>
    <row r="457" spans="1:12" hidden="1" outlineLevel="1" x14ac:dyDescent="0.25">
      <c r="A457" s="5"/>
      <c r="B457" s="5"/>
      <c r="C457" s="5"/>
      <c r="D457" s="5"/>
      <c r="E457" s="21">
        <f t="shared" si="254"/>
        <v>0</v>
      </c>
      <c r="F457" s="21">
        <v>0.45069444444444445</v>
      </c>
      <c r="G457" s="21">
        <f>F457</f>
        <v>0.45069444444444445</v>
      </c>
      <c r="H457" s="3">
        <v>43067</v>
      </c>
      <c r="I457" s="4">
        <f t="shared" si="252"/>
        <v>43067.450694444444</v>
      </c>
      <c r="J457" s="4">
        <f t="shared" si="253"/>
        <v>43067.450694444444</v>
      </c>
      <c r="K457" s="8"/>
      <c r="L457" s="8"/>
    </row>
    <row r="458" spans="1:12" hidden="1" outlineLevel="1" x14ac:dyDescent="0.25">
      <c r="A458" s="5"/>
      <c r="B458" s="5"/>
      <c r="C458" s="5"/>
      <c r="D458" s="5"/>
      <c r="E458" s="21">
        <f t="shared" si="254"/>
        <v>0</v>
      </c>
      <c r="F458" s="21">
        <v>0</v>
      </c>
      <c r="G458" s="21">
        <f>F458</f>
        <v>0</v>
      </c>
      <c r="H458" s="3"/>
      <c r="I458" s="4">
        <f t="shared" si="252"/>
        <v>0</v>
      </c>
      <c r="J458" s="4">
        <f t="shared" si="253"/>
        <v>0</v>
      </c>
      <c r="K458" s="8"/>
      <c r="L458" s="8"/>
    </row>
    <row r="459" spans="1:12" hidden="1" collapsed="1" x14ac:dyDescent="0.25">
      <c r="A459" s="5">
        <v>50069</v>
      </c>
      <c r="B459" s="5">
        <v>2017</v>
      </c>
      <c r="C459" s="5" t="s">
        <v>15</v>
      </c>
      <c r="D459" s="5">
        <v>3</v>
      </c>
      <c r="E459" s="21">
        <f>SUM(E460:E464)</f>
        <v>1.5277777777777835E-2</v>
      </c>
      <c r="F459" s="5"/>
      <c r="G459" s="5"/>
      <c r="H459" s="3">
        <v>43067</v>
      </c>
      <c r="I459" s="74">
        <f>IF(J462&gt;J461,((J462-J461)*$N$2/$O$2)-E459,0)</f>
        <v>-1.0503472222575971E-2</v>
      </c>
      <c r="J459" s="74"/>
      <c r="K459" s="13">
        <v>43056</v>
      </c>
      <c r="L459" s="12">
        <f>IF(AND(D459&gt;0,K459&gt;0),(I460-K459)*$N$2/$O$2,0)</f>
        <v>3.570529513888232</v>
      </c>
    </row>
    <row r="460" spans="1:12" hidden="1" outlineLevel="1" x14ac:dyDescent="0.25">
      <c r="A460" s="5"/>
      <c r="B460" s="5"/>
      <c r="C460" s="5"/>
      <c r="D460" s="5"/>
      <c r="E460" s="21">
        <f>G460-F460</f>
        <v>0</v>
      </c>
      <c r="F460" s="21">
        <v>0.42569444444444443</v>
      </c>
      <c r="G460" s="21">
        <f>F461</f>
        <v>0.42569444444444443</v>
      </c>
      <c r="H460" s="3">
        <v>43067</v>
      </c>
      <c r="I460" s="4">
        <f t="shared" ref="I460:I464" si="255">H460+F460</f>
        <v>43067.425694444442</v>
      </c>
      <c r="J460" s="4">
        <f t="shared" ref="J460:J464" si="256">H460+G460</f>
        <v>43067.425694444442</v>
      </c>
      <c r="K460" s="8"/>
      <c r="L460" s="12"/>
    </row>
    <row r="461" spans="1:12" hidden="1" outlineLevel="1" x14ac:dyDescent="0.25">
      <c r="A461" s="5"/>
      <c r="B461" s="5"/>
      <c r="C461" s="5"/>
      <c r="D461" s="5"/>
      <c r="E461" s="21">
        <f t="shared" ref="E461:E464" si="257">G461-F461</f>
        <v>0</v>
      </c>
      <c r="F461" s="21">
        <v>0.42569444444444443</v>
      </c>
      <c r="G461" s="21">
        <f>F462</f>
        <v>0.42569444444444443</v>
      </c>
      <c r="H461" s="3">
        <v>43067</v>
      </c>
      <c r="I461" s="4">
        <f t="shared" si="255"/>
        <v>43067.425694444442</v>
      </c>
      <c r="J461" s="4">
        <f t="shared" si="256"/>
        <v>43067.425694444442</v>
      </c>
      <c r="K461" s="8"/>
      <c r="L461" s="8"/>
    </row>
    <row r="462" spans="1:12" hidden="1" outlineLevel="1" x14ac:dyDescent="0.25">
      <c r="A462" s="5"/>
      <c r="B462" s="5"/>
      <c r="C462" s="5"/>
      <c r="D462" s="5"/>
      <c r="E462" s="21">
        <f t="shared" si="257"/>
        <v>1.5277777777777835E-2</v>
      </c>
      <c r="F462" s="21">
        <v>0.42569444444444443</v>
      </c>
      <c r="G462" s="21">
        <f>F463</f>
        <v>0.44097222222222227</v>
      </c>
      <c r="H462" s="3">
        <v>43067</v>
      </c>
      <c r="I462" s="4">
        <f t="shared" si="255"/>
        <v>43067.425694444442</v>
      </c>
      <c r="J462" s="4">
        <f t="shared" si="256"/>
        <v>43067.440972222219</v>
      </c>
      <c r="K462" s="8"/>
      <c r="L462" s="8"/>
    </row>
    <row r="463" spans="1:12" hidden="1" outlineLevel="1" x14ac:dyDescent="0.25">
      <c r="A463" s="5"/>
      <c r="B463" s="5"/>
      <c r="C463" s="5"/>
      <c r="D463" s="5"/>
      <c r="E463" s="21">
        <f t="shared" si="257"/>
        <v>0</v>
      </c>
      <c r="F463" s="21">
        <v>0.44097222222222227</v>
      </c>
      <c r="G463" s="21">
        <f>F463</f>
        <v>0.44097222222222227</v>
      </c>
      <c r="H463" s="3">
        <v>43067</v>
      </c>
      <c r="I463" s="4">
        <f t="shared" si="255"/>
        <v>43067.440972222219</v>
      </c>
      <c r="J463" s="4">
        <f t="shared" si="256"/>
        <v>43067.440972222219</v>
      </c>
      <c r="K463" s="8"/>
      <c r="L463" s="8"/>
    </row>
    <row r="464" spans="1:12" hidden="1" outlineLevel="1" x14ac:dyDescent="0.25">
      <c r="A464" s="5"/>
      <c r="B464" s="5"/>
      <c r="C464" s="5"/>
      <c r="D464" s="5"/>
      <c r="E464" s="21">
        <f t="shared" si="257"/>
        <v>0</v>
      </c>
      <c r="F464" s="21">
        <v>0</v>
      </c>
      <c r="G464" s="21">
        <f>F464</f>
        <v>0</v>
      </c>
      <c r="H464" s="3"/>
      <c r="I464" s="4">
        <f t="shared" si="255"/>
        <v>0</v>
      </c>
      <c r="J464" s="4">
        <f t="shared" si="256"/>
        <v>0</v>
      </c>
      <c r="K464" s="8"/>
      <c r="L464" s="8"/>
    </row>
    <row r="465" spans="1:12" hidden="1" collapsed="1" x14ac:dyDescent="0.25">
      <c r="A465" s="5">
        <v>36213</v>
      </c>
      <c r="B465" s="5">
        <v>2017</v>
      </c>
      <c r="C465" s="5" t="s">
        <v>15</v>
      </c>
      <c r="D465" s="5">
        <v>1</v>
      </c>
      <c r="E465" s="21">
        <f>SUM(E466:E470)</f>
        <v>4.1666666666667629E-3</v>
      </c>
      <c r="F465" s="5"/>
      <c r="G465" s="5"/>
      <c r="H465" s="5"/>
      <c r="I465" s="74">
        <f>IF(J468&gt;J467,((J468-J467)*$N$2/$O$2)-E465,0)</f>
        <v>-2.8645833336365945E-3</v>
      </c>
      <c r="J465" s="74"/>
      <c r="K465" s="13"/>
      <c r="L465" s="12">
        <f>IF(AND(D465&gt;0,K465&gt;0),(I466-K465)*$N$2/$O$2,0)</f>
        <v>0</v>
      </c>
    </row>
    <row r="466" spans="1:12" hidden="1" outlineLevel="1" x14ac:dyDescent="0.25">
      <c r="A466" s="5"/>
      <c r="B466" s="5"/>
      <c r="C466" s="5"/>
      <c r="D466" s="5"/>
      <c r="E466" s="21">
        <f>G466-F466</f>
        <v>0</v>
      </c>
      <c r="F466" s="21">
        <v>0.40277777777777773</v>
      </c>
      <c r="G466" s="21">
        <f>F467</f>
        <v>0.40277777777777773</v>
      </c>
      <c r="H466" s="3">
        <v>43069</v>
      </c>
      <c r="I466" s="4">
        <f t="shared" ref="I466:I470" si="258">H466+F466</f>
        <v>43069.402777777781</v>
      </c>
      <c r="J466" s="4">
        <f t="shared" ref="J466:J470" si="259">H466+G466</f>
        <v>43069.402777777781</v>
      </c>
      <c r="K466" s="8"/>
      <c r="L466" s="12"/>
    </row>
    <row r="467" spans="1:12" hidden="1" outlineLevel="1" x14ac:dyDescent="0.25">
      <c r="A467" s="5"/>
      <c r="B467" s="5"/>
      <c r="C467" s="5"/>
      <c r="D467" s="5"/>
      <c r="E467" s="21">
        <f t="shared" ref="E467:E470" si="260">G467-F467</f>
        <v>0</v>
      </c>
      <c r="F467" s="21">
        <v>0.40277777777777773</v>
      </c>
      <c r="G467" s="21">
        <f>F468</f>
        <v>0.40277777777777773</v>
      </c>
      <c r="H467" s="3">
        <v>43069</v>
      </c>
      <c r="I467" s="4">
        <f t="shared" si="258"/>
        <v>43069.402777777781</v>
      </c>
      <c r="J467" s="4">
        <f t="shared" si="259"/>
        <v>43069.402777777781</v>
      </c>
      <c r="K467" s="8"/>
      <c r="L467" s="8"/>
    </row>
    <row r="468" spans="1:12" hidden="1" outlineLevel="1" x14ac:dyDescent="0.25">
      <c r="A468" s="5"/>
      <c r="B468" s="5"/>
      <c r="C468" s="5"/>
      <c r="D468" s="5"/>
      <c r="E468" s="21">
        <f t="shared" si="260"/>
        <v>4.1666666666667629E-3</v>
      </c>
      <c r="F468" s="21">
        <v>0.40277777777777773</v>
      </c>
      <c r="G468" s="21">
        <f>F469</f>
        <v>0.4069444444444445</v>
      </c>
      <c r="H468" s="3">
        <v>43069</v>
      </c>
      <c r="I468" s="4">
        <f t="shared" si="258"/>
        <v>43069.402777777781</v>
      </c>
      <c r="J468" s="4">
        <f t="shared" si="259"/>
        <v>43069.406944444447</v>
      </c>
      <c r="K468" s="8"/>
      <c r="L468" s="8"/>
    </row>
    <row r="469" spans="1:12" hidden="1" outlineLevel="1" x14ac:dyDescent="0.25">
      <c r="A469" s="5"/>
      <c r="B469" s="5"/>
      <c r="C469" s="5"/>
      <c r="D469" s="5"/>
      <c r="E469" s="21">
        <f t="shared" si="260"/>
        <v>0</v>
      </c>
      <c r="F469" s="21">
        <v>0.4069444444444445</v>
      </c>
      <c r="G469" s="21">
        <f>F469</f>
        <v>0.4069444444444445</v>
      </c>
      <c r="H469" s="3">
        <v>43069</v>
      </c>
      <c r="I469" s="4">
        <f t="shared" si="258"/>
        <v>43069.406944444447</v>
      </c>
      <c r="J469" s="4">
        <f t="shared" si="259"/>
        <v>43069.406944444447</v>
      </c>
      <c r="K469" s="8"/>
      <c r="L469" s="8"/>
    </row>
    <row r="470" spans="1:12" hidden="1" outlineLevel="1" x14ac:dyDescent="0.25">
      <c r="A470" s="5"/>
      <c r="B470" s="5"/>
      <c r="C470" s="5"/>
      <c r="D470" s="5"/>
      <c r="E470" s="21">
        <f t="shared" si="260"/>
        <v>0</v>
      </c>
      <c r="F470" s="21">
        <v>0.40763888888888888</v>
      </c>
      <c r="G470" s="21">
        <f>F470</f>
        <v>0.40763888888888888</v>
      </c>
      <c r="H470" s="3">
        <v>43069</v>
      </c>
      <c r="I470" s="4">
        <f t="shared" si="258"/>
        <v>43069.407638888886</v>
      </c>
      <c r="J470" s="4">
        <f t="shared" si="259"/>
        <v>43069.407638888886</v>
      </c>
      <c r="K470" s="8"/>
      <c r="L470" s="8"/>
    </row>
    <row r="471" spans="1:12" hidden="1" collapsed="1" x14ac:dyDescent="0.25">
      <c r="A471" s="5">
        <v>50750</v>
      </c>
      <c r="B471" s="5">
        <v>2017</v>
      </c>
      <c r="C471" s="5" t="s">
        <v>15</v>
      </c>
      <c r="D471" s="5">
        <v>1</v>
      </c>
      <c r="E471" s="21">
        <f>SUM(E472:E476)</f>
        <v>5.5555555555555358E-3</v>
      </c>
      <c r="F471" s="5"/>
      <c r="G471" s="5"/>
      <c r="H471" s="5"/>
      <c r="I471" s="74">
        <f>IF(J474&gt;J473,((J474-J473)*$N$2/$O$2)-E471,0)</f>
        <v>-3.8194444433328201E-3</v>
      </c>
      <c r="J471" s="74"/>
      <c r="K471" s="13"/>
      <c r="L471" s="12">
        <f>IF(AND(D471&gt;0,K471&gt;0),(I472-K471)*$N$2/$O$2,0)</f>
        <v>0</v>
      </c>
    </row>
    <row r="472" spans="1:12" hidden="1" outlineLevel="1" x14ac:dyDescent="0.25">
      <c r="A472" s="5"/>
      <c r="B472" s="5"/>
      <c r="C472" s="5"/>
      <c r="D472" s="5"/>
      <c r="E472" s="21">
        <f>G472-F472</f>
        <v>0</v>
      </c>
      <c r="F472" s="21">
        <v>0.65347222222222223</v>
      </c>
      <c r="G472" s="21">
        <f>F473</f>
        <v>0.65347222222222223</v>
      </c>
      <c r="H472" s="3">
        <v>43069</v>
      </c>
      <c r="I472" s="4">
        <f t="shared" ref="I472:I476" si="261">H472+F472</f>
        <v>43069.65347222222</v>
      </c>
      <c r="J472" s="4">
        <f t="shared" ref="J472:J476" si="262">H472+G472</f>
        <v>43069.65347222222</v>
      </c>
      <c r="K472" s="8"/>
      <c r="L472" s="12"/>
    </row>
    <row r="473" spans="1:12" hidden="1" outlineLevel="1" x14ac:dyDescent="0.25">
      <c r="A473" s="5"/>
      <c r="B473" s="5"/>
      <c r="C473" s="5"/>
      <c r="D473" s="5"/>
      <c r="E473" s="21">
        <f t="shared" ref="E473:E476" si="263">G473-F473</f>
        <v>0</v>
      </c>
      <c r="F473" s="21">
        <v>0.65347222222222223</v>
      </c>
      <c r="G473" s="21">
        <f>F474</f>
        <v>0.65347222222222223</v>
      </c>
      <c r="H473" s="3">
        <v>43069</v>
      </c>
      <c r="I473" s="4">
        <f t="shared" si="261"/>
        <v>43069.65347222222</v>
      </c>
      <c r="J473" s="4">
        <f t="shared" si="262"/>
        <v>43069.65347222222</v>
      </c>
      <c r="K473" s="8"/>
      <c r="L473" s="8"/>
    </row>
    <row r="474" spans="1:12" hidden="1" outlineLevel="1" x14ac:dyDescent="0.25">
      <c r="A474" s="5"/>
      <c r="B474" s="5"/>
      <c r="C474" s="5"/>
      <c r="D474" s="5"/>
      <c r="E474" s="21">
        <f t="shared" si="263"/>
        <v>5.5555555555555358E-3</v>
      </c>
      <c r="F474" s="21">
        <v>0.65347222222222223</v>
      </c>
      <c r="G474" s="21">
        <f>F475</f>
        <v>0.65902777777777777</v>
      </c>
      <c r="H474" s="3">
        <v>43069</v>
      </c>
      <c r="I474" s="4">
        <f t="shared" si="261"/>
        <v>43069.65347222222</v>
      </c>
      <c r="J474" s="4">
        <f t="shared" si="262"/>
        <v>43069.65902777778</v>
      </c>
      <c r="K474" s="8"/>
      <c r="L474" s="8"/>
    </row>
    <row r="475" spans="1:12" hidden="1" outlineLevel="1" x14ac:dyDescent="0.25">
      <c r="A475" s="5"/>
      <c r="B475" s="5"/>
      <c r="C475" s="5"/>
      <c r="D475" s="5"/>
      <c r="E475" s="21">
        <f t="shared" si="263"/>
        <v>0</v>
      </c>
      <c r="F475" s="21">
        <v>0.65902777777777777</v>
      </c>
      <c r="G475" s="21">
        <f>F475</f>
        <v>0.65902777777777777</v>
      </c>
      <c r="H475" s="3">
        <v>43069</v>
      </c>
      <c r="I475" s="4">
        <f t="shared" si="261"/>
        <v>43069.65902777778</v>
      </c>
      <c r="J475" s="4">
        <f t="shared" si="262"/>
        <v>43069.65902777778</v>
      </c>
      <c r="K475" s="8"/>
      <c r="L475" s="8"/>
    </row>
    <row r="476" spans="1:12" hidden="1" outlineLevel="1" x14ac:dyDescent="0.25">
      <c r="A476" s="5"/>
      <c r="B476" s="5"/>
      <c r="C476" s="5"/>
      <c r="D476" s="5"/>
      <c r="E476" s="21">
        <f t="shared" si="263"/>
        <v>0</v>
      </c>
      <c r="F476" s="21">
        <v>0.65902777777777777</v>
      </c>
      <c r="G476" s="21">
        <f>F476</f>
        <v>0.65902777777777777</v>
      </c>
      <c r="H476" s="3">
        <v>43069</v>
      </c>
      <c r="I476" s="4">
        <f t="shared" si="261"/>
        <v>43069.65902777778</v>
      </c>
      <c r="J476" s="4">
        <f t="shared" si="262"/>
        <v>43069.65902777778</v>
      </c>
      <c r="K476" s="8"/>
      <c r="L476" s="8"/>
    </row>
    <row r="477" spans="1:12" hidden="1" collapsed="1" x14ac:dyDescent="0.25">
      <c r="A477" s="5">
        <v>50104</v>
      </c>
      <c r="B477" s="5">
        <v>2017</v>
      </c>
      <c r="C477" s="5" t="s">
        <v>15</v>
      </c>
      <c r="D477" s="5">
        <v>1</v>
      </c>
      <c r="E477" s="21">
        <f>SUM(E478:E482)</f>
        <v>6.9444444444445308E-3</v>
      </c>
      <c r="F477" s="5"/>
      <c r="G477" s="5"/>
      <c r="H477" s="5"/>
      <c r="I477" s="74">
        <f>IF(J480&gt;J479,((J480-J479)*$N$2/$O$2)-E477,0)</f>
        <v>0</v>
      </c>
      <c r="J477" s="74"/>
      <c r="K477" s="13"/>
      <c r="L477" s="12">
        <f>IF(AND(D477&gt;0,K477&gt;0),(I478-K477)*$N$2/$O$2,0)</f>
        <v>0</v>
      </c>
    </row>
    <row r="478" spans="1:12" hidden="1" outlineLevel="1" x14ac:dyDescent="0.25">
      <c r="A478" s="5"/>
      <c r="B478" s="5"/>
      <c r="C478" s="5"/>
      <c r="D478" s="5"/>
      <c r="E478" s="21">
        <f>G478-F478</f>
        <v>0</v>
      </c>
      <c r="F478" s="21">
        <v>0.66736111111111107</v>
      </c>
      <c r="G478" s="21">
        <f>F479</f>
        <v>0.66736111111111107</v>
      </c>
      <c r="H478" s="3">
        <v>43069</v>
      </c>
      <c r="I478" s="4">
        <f t="shared" ref="I478:I482" si="264">H478+F478</f>
        <v>43069.667361111111</v>
      </c>
      <c r="J478" s="4">
        <f t="shared" ref="J478:J482" si="265">H478+G478</f>
        <v>43069.667361111111</v>
      </c>
      <c r="K478" s="8"/>
      <c r="L478" s="12"/>
    </row>
    <row r="479" spans="1:12" hidden="1" outlineLevel="1" x14ac:dyDescent="0.25">
      <c r="A479" s="5"/>
      <c r="B479" s="5"/>
      <c r="C479" s="5"/>
      <c r="D479" s="5"/>
      <c r="E479" s="21">
        <f t="shared" ref="E479:E482" si="266">G479-F479</f>
        <v>0</v>
      </c>
      <c r="F479" s="21">
        <v>0.66736111111111107</v>
      </c>
      <c r="G479" s="21">
        <f>F480</f>
        <v>0.66736111111111107</v>
      </c>
      <c r="H479" s="3">
        <v>43069</v>
      </c>
      <c r="I479" s="4">
        <f t="shared" si="264"/>
        <v>43069.667361111111</v>
      </c>
      <c r="J479" s="4">
        <f t="shared" si="265"/>
        <v>43069.667361111111</v>
      </c>
      <c r="K479" s="8"/>
      <c r="L479" s="8"/>
    </row>
    <row r="480" spans="1:12" hidden="1" outlineLevel="1" x14ac:dyDescent="0.25">
      <c r="A480" s="5"/>
      <c r="B480" s="5"/>
      <c r="C480" s="5"/>
      <c r="D480" s="5"/>
      <c r="E480" s="21">
        <f t="shared" si="266"/>
        <v>0</v>
      </c>
      <c r="F480" s="21">
        <v>0.66736111111111107</v>
      </c>
      <c r="G480" s="21">
        <f>F481</f>
        <v>0.66736111111111107</v>
      </c>
      <c r="H480" s="3">
        <v>43069</v>
      </c>
      <c r="I480" s="4">
        <f t="shared" si="264"/>
        <v>43069.667361111111</v>
      </c>
      <c r="J480" s="4">
        <f t="shared" si="265"/>
        <v>43069.667361111111</v>
      </c>
      <c r="K480" s="8"/>
      <c r="L480" s="8"/>
    </row>
    <row r="481" spans="1:12" hidden="1" outlineLevel="1" x14ac:dyDescent="0.25">
      <c r="A481" s="5"/>
      <c r="B481" s="5"/>
      <c r="C481" s="5"/>
      <c r="D481" s="5"/>
      <c r="E481" s="21">
        <f t="shared" si="266"/>
        <v>6.2500000000000888E-3</v>
      </c>
      <c r="F481" s="21">
        <v>0.66736111111111107</v>
      </c>
      <c r="G481" s="21">
        <f>F482</f>
        <v>0.67361111111111116</v>
      </c>
      <c r="H481" s="3">
        <v>43069</v>
      </c>
      <c r="I481" s="4">
        <f t="shared" si="264"/>
        <v>43069.667361111111</v>
      </c>
      <c r="J481" s="4">
        <f t="shared" si="265"/>
        <v>43069.673611111109</v>
      </c>
      <c r="K481" s="8"/>
      <c r="L481" s="8"/>
    </row>
    <row r="482" spans="1:12" hidden="1" outlineLevel="1" x14ac:dyDescent="0.25">
      <c r="A482" s="5"/>
      <c r="B482" s="5"/>
      <c r="C482" s="5"/>
      <c r="D482" s="5"/>
      <c r="E482" s="21">
        <f t="shared" si="266"/>
        <v>6.9444444444444198E-4</v>
      </c>
      <c r="F482" s="21">
        <v>0.67361111111111116</v>
      </c>
      <c r="G482" s="21">
        <v>0.6743055555555556</v>
      </c>
      <c r="H482" s="3">
        <v>43069</v>
      </c>
      <c r="I482" s="4">
        <f t="shared" si="264"/>
        <v>43069.673611111109</v>
      </c>
      <c r="J482" s="4">
        <f t="shared" si="265"/>
        <v>43069.674305555556</v>
      </c>
      <c r="K482" s="8"/>
      <c r="L482" s="8"/>
    </row>
    <row r="483" spans="1:12" hidden="1" collapsed="1" x14ac:dyDescent="0.25">
      <c r="A483" s="5">
        <v>608751</v>
      </c>
      <c r="B483" s="5">
        <v>2017</v>
      </c>
      <c r="C483" s="5" t="s">
        <v>3</v>
      </c>
      <c r="D483" s="5">
        <v>1</v>
      </c>
      <c r="E483" s="21">
        <f>SUM(E484:E488)</f>
        <v>2.083333333333437E-3</v>
      </c>
      <c r="F483" s="5"/>
      <c r="G483" s="5"/>
      <c r="H483" s="5"/>
      <c r="I483" s="74">
        <f>IF(J486&gt;J485,((J486-J485)*$N$2/$O$2)-E483,0)</f>
        <v>-1.8663194460109001E-3</v>
      </c>
      <c r="J483" s="74"/>
      <c r="K483" s="13"/>
      <c r="L483" s="12">
        <f>IF(AND(D483&gt;0,K483&gt;0),(I484-K483)*$N$2/$O$2,0)</f>
        <v>0</v>
      </c>
    </row>
    <row r="484" spans="1:12" hidden="1" outlineLevel="1" x14ac:dyDescent="0.25">
      <c r="A484" s="5"/>
      <c r="B484" s="5"/>
      <c r="C484" s="5"/>
      <c r="D484" s="5"/>
      <c r="E484" s="21">
        <f>G484-F484</f>
        <v>6.9444444444444198E-4</v>
      </c>
      <c r="F484" s="21">
        <v>0.60277777777777775</v>
      </c>
      <c r="G484" s="21">
        <v>0.60347222222222219</v>
      </c>
      <c r="H484" s="3">
        <v>43069</v>
      </c>
      <c r="I484" s="4">
        <f t="shared" ref="I484:I488" si="267">H484+F484</f>
        <v>43069.602777777778</v>
      </c>
      <c r="J484" s="4">
        <f t="shared" ref="J484:J488" si="268">H484+G484</f>
        <v>43069.603472222225</v>
      </c>
      <c r="K484" s="8"/>
      <c r="L484" s="12"/>
    </row>
    <row r="485" spans="1:12" hidden="1" outlineLevel="1" x14ac:dyDescent="0.25">
      <c r="A485" s="5"/>
      <c r="B485" s="5"/>
      <c r="C485" s="5"/>
      <c r="D485" s="5"/>
      <c r="E485" s="21">
        <f t="shared" ref="E485:E488" si="269">G485-F485</f>
        <v>0</v>
      </c>
      <c r="F485" s="21">
        <v>0.60347222222222219</v>
      </c>
      <c r="G485" s="21">
        <f>F486</f>
        <v>0.60347222222222219</v>
      </c>
      <c r="H485" s="3">
        <v>43069</v>
      </c>
      <c r="I485" s="4">
        <f t="shared" si="267"/>
        <v>43069.603472222225</v>
      </c>
      <c r="J485" s="4">
        <f t="shared" si="268"/>
        <v>43069.603472222225</v>
      </c>
      <c r="K485" s="8"/>
      <c r="L485" s="8"/>
    </row>
    <row r="486" spans="1:12" hidden="1" outlineLevel="1" x14ac:dyDescent="0.25">
      <c r="A486" s="5"/>
      <c r="B486" s="5"/>
      <c r="C486" s="5"/>
      <c r="D486" s="5"/>
      <c r="E486" s="21">
        <f t="shared" si="269"/>
        <v>6.9444444444444198E-4</v>
      </c>
      <c r="F486" s="21">
        <v>0.60347222222222219</v>
      </c>
      <c r="G486" s="21">
        <v>0.60416666666666663</v>
      </c>
      <c r="H486" s="3">
        <v>43069</v>
      </c>
      <c r="I486" s="4">
        <f t="shared" si="267"/>
        <v>43069.603472222225</v>
      </c>
      <c r="J486" s="4">
        <f t="shared" si="268"/>
        <v>43069.604166666664</v>
      </c>
      <c r="K486" s="8"/>
      <c r="L486" s="8"/>
    </row>
    <row r="487" spans="1:12" hidden="1" outlineLevel="1" x14ac:dyDescent="0.25">
      <c r="A487" s="5"/>
      <c r="B487" s="5"/>
      <c r="C487" s="5"/>
      <c r="D487" s="5"/>
      <c r="E487" s="21">
        <f t="shared" si="269"/>
        <v>6.94444444444553E-4</v>
      </c>
      <c r="F487" s="21">
        <v>0.60416666666666663</v>
      </c>
      <c r="G487" s="21">
        <v>0.60486111111111118</v>
      </c>
      <c r="H487" s="3">
        <v>43069</v>
      </c>
      <c r="I487" s="4">
        <f t="shared" si="267"/>
        <v>43069.604166666664</v>
      </c>
      <c r="J487" s="4">
        <f t="shared" si="268"/>
        <v>43069.604861111111</v>
      </c>
      <c r="K487" s="8"/>
      <c r="L487" s="8"/>
    </row>
    <row r="488" spans="1:12" hidden="1" outlineLevel="1" x14ac:dyDescent="0.25">
      <c r="A488" s="5"/>
      <c r="B488" s="5"/>
      <c r="C488" s="5"/>
      <c r="D488" s="5"/>
      <c r="E488" s="21">
        <f t="shared" si="269"/>
        <v>0</v>
      </c>
      <c r="F488" s="21">
        <v>0</v>
      </c>
      <c r="G488" s="21">
        <f>F488</f>
        <v>0</v>
      </c>
      <c r="H488" s="3">
        <v>43069</v>
      </c>
      <c r="I488" s="4">
        <f t="shared" si="267"/>
        <v>43069</v>
      </c>
      <c r="J488" s="4">
        <f t="shared" si="268"/>
        <v>43069</v>
      </c>
      <c r="K488" s="8"/>
      <c r="L488" s="8"/>
    </row>
    <row r="489" spans="1:12" hidden="1" collapsed="1" x14ac:dyDescent="0.25">
      <c r="A489" s="5">
        <v>608751</v>
      </c>
      <c r="B489" s="5">
        <v>2017</v>
      </c>
      <c r="C489" s="5" t="s">
        <v>3</v>
      </c>
      <c r="D489" s="5">
        <v>2</v>
      </c>
      <c r="E489" s="21">
        <f>SUM(E490:E494)</f>
        <v>3.4722222222220989E-3</v>
      </c>
      <c r="F489" s="5"/>
      <c r="G489" s="5"/>
      <c r="H489" s="5"/>
      <c r="I489" s="74">
        <f>IF(J492&gt;J491,((J492-J491)*$N$2/$O$2)-E489,0)</f>
        <v>0</v>
      </c>
      <c r="J489" s="74"/>
      <c r="K489" s="13"/>
      <c r="L489" s="12">
        <f>IF(AND(D489&gt;0,K489&gt;0),(I490-K489)*$N$2/$O$2,0)</f>
        <v>0</v>
      </c>
    </row>
    <row r="490" spans="1:12" hidden="1" outlineLevel="1" x14ac:dyDescent="0.25">
      <c r="A490" s="5"/>
      <c r="B490" s="5"/>
      <c r="C490" s="5"/>
      <c r="D490" s="5"/>
      <c r="E490" s="21">
        <f>G490-F490</f>
        <v>6.9444444444433095E-4</v>
      </c>
      <c r="F490" s="21">
        <f>G487</f>
        <v>0.60486111111111118</v>
      </c>
      <c r="G490" s="21">
        <f>F491</f>
        <v>0.60555555555555551</v>
      </c>
      <c r="H490" s="3">
        <v>43069</v>
      </c>
      <c r="I490" s="4">
        <f t="shared" ref="I490:I494" si="270">H490+F490</f>
        <v>43069.604861111111</v>
      </c>
      <c r="J490" s="4">
        <f t="shared" ref="J490:J494" si="271">H490+G490</f>
        <v>43069.605555555558</v>
      </c>
      <c r="K490" s="8"/>
      <c r="L490" s="12"/>
    </row>
    <row r="491" spans="1:12" hidden="1" outlineLevel="1" x14ac:dyDescent="0.25">
      <c r="A491" s="5"/>
      <c r="B491" s="5"/>
      <c r="C491" s="5"/>
      <c r="D491" s="5"/>
      <c r="E491" s="21">
        <f t="shared" ref="E491:E494" si="272">G491-F491</f>
        <v>1.388888888888884E-3</v>
      </c>
      <c r="F491" s="21">
        <v>0.60555555555555551</v>
      </c>
      <c r="G491" s="21">
        <f>F492</f>
        <v>0.6069444444444444</v>
      </c>
      <c r="H491" s="3">
        <v>43069</v>
      </c>
      <c r="I491" s="4">
        <f t="shared" si="270"/>
        <v>43069.605555555558</v>
      </c>
      <c r="J491" s="4">
        <f t="shared" si="271"/>
        <v>43069.606944444444</v>
      </c>
      <c r="K491" s="8"/>
      <c r="L491" s="8"/>
    </row>
    <row r="492" spans="1:12" hidden="1" outlineLevel="1" x14ac:dyDescent="0.25">
      <c r="A492" s="5"/>
      <c r="B492" s="5"/>
      <c r="C492" s="5"/>
      <c r="D492" s="5"/>
      <c r="E492" s="21">
        <f t="shared" si="272"/>
        <v>0</v>
      </c>
      <c r="F492" s="21">
        <v>0.6069444444444444</v>
      </c>
      <c r="G492" s="21">
        <f>F493</f>
        <v>0.6069444444444444</v>
      </c>
      <c r="H492" s="3">
        <v>43069</v>
      </c>
      <c r="I492" s="4">
        <f t="shared" si="270"/>
        <v>43069.606944444444</v>
      </c>
      <c r="J492" s="4">
        <f t="shared" si="271"/>
        <v>43069.606944444444</v>
      </c>
      <c r="K492" s="8"/>
      <c r="L492" s="8"/>
    </row>
    <row r="493" spans="1:12" hidden="1" outlineLevel="1" x14ac:dyDescent="0.25">
      <c r="A493" s="5"/>
      <c r="B493" s="5"/>
      <c r="C493" s="5"/>
      <c r="D493" s="5"/>
      <c r="E493" s="21">
        <f t="shared" si="272"/>
        <v>1.388888888888884E-3</v>
      </c>
      <c r="F493" s="21">
        <v>0.6069444444444444</v>
      </c>
      <c r="G493" s="21">
        <v>0.60833333333333328</v>
      </c>
      <c r="H493" s="3">
        <v>43069</v>
      </c>
      <c r="I493" s="4">
        <f t="shared" si="270"/>
        <v>43069.606944444444</v>
      </c>
      <c r="J493" s="4">
        <f t="shared" si="271"/>
        <v>43069.60833333333</v>
      </c>
      <c r="K493" s="8"/>
      <c r="L493" s="8"/>
    </row>
    <row r="494" spans="1:12" hidden="1" outlineLevel="1" x14ac:dyDescent="0.25">
      <c r="A494" s="5"/>
      <c r="B494" s="5"/>
      <c r="C494" s="5"/>
      <c r="D494" s="5"/>
      <c r="E494" s="21">
        <f t="shared" si="272"/>
        <v>0</v>
      </c>
      <c r="F494" s="21">
        <v>0</v>
      </c>
      <c r="G494" s="21">
        <f>F494</f>
        <v>0</v>
      </c>
      <c r="H494" s="3">
        <v>43066</v>
      </c>
      <c r="I494" s="4">
        <f t="shared" si="270"/>
        <v>43066</v>
      </c>
      <c r="J494" s="4">
        <f t="shared" si="271"/>
        <v>43066</v>
      </c>
      <c r="K494" s="8"/>
      <c r="L494" s="8"/>
    </row>
    <row r="495" spans="1:12" hidden="1" collapsed="1" x14ac:dyDescent="0.25">
      <c r="A495" s="5">
        <v>6096179</v>
      </c>
      <c r="B495" s="5">
        <v>2017</v>
      </c>
      <c r="C495" s="5" t="s">
        <v>3</v>
      </c>
      <c r="D495" s="5">
        <v>1</v>
      </c>
      <c r="E495" s="21">
        <f>SUM(E496:E500)</f>
        <v>2.7777777777777679E-3</v>
      </c>
      <c r="F495" s="5"/>
      <c r="G495" s="5"/>
      <c r="H495" s="5"/>
      <c r="I495" s="74">
        <f>IF(J498&gt;J497,((J498-J497)*$N$2/$O$2)-E495,0)</f>
        <v>0</v>
      </c>
      <c r="J495" s="74"/>
      <c r="K495" s="13"/>
      <c r="L495" s="12">
        <f>IF(AND(D495&gt;0,K495&gt;0),(I496-K495)*$N$2/$O$2,0)</f>
        <v>0</v>
      </c>
    </row>
    <row r="496" spans="1:12" hidden="1" outlineLevel="1" x14ac:dyDescent="0.25">
      <c r="A496" s="5"/>
      <c r="B496" s="5"/>
      <c r="C496" s="5"/>
      <c r="D496" s="5"/>
      <c r="E496" s="21">
        <f>G496-F496</f>
        <v>2.0833333333333259E-3</v>
      </c>
      <c r="F496" s="21">
        <v>0.61736111111111114</v>
      </c>
      <c r="G496" s="21">
        <f>F497</f>
        <v>0.61944444444444446</v>
      </c>
      <c r="H496" s="3">
        <v>43069</v>
      </c>
      <c r="I496" s="4">
        <f t="shared" ref="I496:I500" si="273">H496+F496</f>
        <v>43069.617361111108</v>
      </c>
      <c r="J496" s="4">
        <f t="shared" ref="J496:J500" si="274">H496+G496</f>
        <v>43069.619444444441</v>
      </c>
      <c r="K496" s="8"/>
      <c r="L496" s="12"/>
    </row>
    <row r="497" spans="1:12" hidden="1" outlineLevel="1" x14ac:dyDescent="0.25">
      <c r="A497" s="5"/>
      <c r="B497" s="5"/>
      <c r="C497" s="5"/>
      <c r="D497" s="5"/>
      <c r="E497" s="21">
        <f t="shared" ref="E497:E500" si="275">G497-F497</f>
        <v>0</v>
      </c>
      <c r="F497" s="21">
        <v>0.61944444444444446</v>
      </c>
      <c r="G497" s="21">
        <f>F498</f>
        <v>0.61944444444444446</v>
      </c>
      <c r="H497" s="3">
        <v>43069</v>
      </c>
      <c r="I497" s="4">
        <f t="shared" si="273"/>
        <v>43069.619444444441</v>
      </c>
      <c r="J497" s="4">
        <f t="shared" si="274"/>
        <v>43069.619444444441</v>
      </c>
      <c r="K497" s="8"/>
      <c r="L497" s="8"/>
    </row>
    <row r="498" spans="1:12" hidden="1" outlineLevel="1" x14ac:dyDescent="0.25">
      <c r="A498" s="5"/>
      <c r="B498" s="5"/>
      <c r="C498" s="5"/>
      <c r="D498" s="5"/>
      <c r="E498" s="21">
        <f t="shared" si="275"/>
        <v>0</v>
      </c>
      <c r="F498" s="21">
        <v>0.61944444444444446</v>
      </c>
      <c r="G498" s="21">
        <f>F499</f>
        <v>0.61944444444444446</v>
      </c>
      <c r="H498" s="3">
        <v>43069</v>
      </c>
      <c r="I498" s="4">
        <f t="shared" si="273"/>
        <v>43069.619444444441</v>
      </c>
      <c r="J498" s="4">
        <f t="shared" si="274"/>
        <v>43069.619444444441</v>
      </c>
      <c r="K498" s="8"/>
      <c r="L498" s="8"/>
    </row>
    <row r="499" spans="1:12" hidden="1" outlineLevel="1" x14ac:dyDescent="0.25">
      <c r="A499" s="5"/>
      <c r="B499" s="5"/>
      <c r="C499" s="5"/>
      <c r="D499" s="5"/>
      <c r="E499" s="21">
        <f t="shared" si="275"/>
        <v>6.9444444444444198E-4</v>
      </c>
      <c r="F499" s="21">
        <v>0.61944444444444446</v>
      </c>
      <c r="G499" s="21">
        <f>F500</f>
        <v>0.62013888888888891</v>
      </c>
      <c r="H499" s="3">
        <v>43069</v>
      </c>
      <c r="I499" s="4">
        <f t="shared" si="273"/>
        <v>43069.619444444441</v>
      </c>
      <c r="J499" s="4">
        <f t="shared" si="274"/>
        <v>43069.620138888888</v>
      </c>
      <c r="K499" s="8"/>
      <c r="L499" s="8"/>
    </row>
    <row r="500" spans="1:12" hidden="1" outlineLevel="1" x14ac:dyDescent="0.25">
      <c r="A500" s="5"/>
      <c r="B500" s="5"/>
      <c r="C500" s="5"/>
      <c r="D500" s="5"/>
      <c r="E500" s="21">
        <f t="shared" si="275"/>
        <v>0</v>
      </c>
      <c r="F500" s="21">
        <v>0.62013888888888891</v>
      </c>
      <c r="G500" s="21">
        <f>F500</f>
        <v>0.62013888888888891</v>
      </c>
      <c r="H500" s="3">
        <v>43069</v>
      </c>
      <c r="I500" s="4">
        <f t="shared" si="273"/>
        <v>43069.620138888888</v>
      </c>
      <c r="J500" s="4">
        <f t="shared" si="274"/>
        <v>43069.620138888888</v>
      </c>
      <c r="K500" s="8"/>
      <c r="L500" s="8"/>
    </row>
    <row r="501" spans="1:12" hidden="1" collapsed="1" x14ac:dyDescent="0.25">
      <c r="A501" s="5">
        <v>6096179</v>
      </c>
      <c r="B501" s="5">
        <v>2017</v>
      </c>
      <c r="C501" s="5" t="s">
        <v>3</v>
      </c>
      <c r="D501" s="5">
        <v>1</v>
      </c>
      <c r="E501" s="21">
        <f>SUM(E502:E506)</f>
        <v>2.0833333333333259E-3</v>
      </c>
      <c r="F501" s="5"/>
      <c r="G501" s="5"/>
      <c r="H501" s="5"/>
      <c r="I501" s="74">
        <f>IF(J504&gt;J503,((J504-J503)*$N$2/$O$2)-E501,0)</f>
        <v>-1.8663194437370523E-3</v>
      </c>
      <c r="J501" s="74"/>
      <c r="K501" s="13"/>
      <c r="L501" s="12">
        <f>IF(AND(D501&gt;0,K501&gt;0),(I502-K501)*$N$2/$O$2,0)</f>
        <v>0</v>
      </c>
    </row>
    <row r="502" spans="1:12" hidden="1" outlineLevel="1" x14ac:dyDescent="0.25">
      <c r="A502" s="5"/>
      <c r="B502" s="5"/>
      <c r="C502" s="5"/>
      <c r="D502" s="5"/>
      <c r="E502" s="21">
        <f>G502-F502</f>
        <v>6.9444444444444198E-4</v>
      </c>
      <c r="F502" s="21">
        <v>0.61458333333333337</v>
      </c>
      <c r="G502" s="21">
        <f>F503</f>
        <v>0.61527777777777781</v>
      </c>
      <c r="H502" s="3">
        <v>43069</v>
      </c>
      <c r="I502" s="4">
        <f t="shared" ref="I502:I506" si="276">H502+F502</f>
        <v>43069.614583333336</v>
      </c>
      <c r="J502" s="4">
        <f t="shared" ref="J502:J506" si="277">H502+G502</f>
        <v>43069.615277777775</v>
      </c>
      <c r="K502" s="8"/>
      <c r="L502" s="12"/>
    </row>
    <row r="503" spans="1:12" hidden="1" outlineLevel="1" x14ac:dyDescent="0.25">
      <c r="A503" s="5"/>
      <c r="B503" s="5"/>
      <c r="C503" s="5"/>
      <c r="D503" s="5"/>
      <c r="E503" s="21">
        <f t="shared" ref="E503:E506" si="278">G503-F503</f>
        <v>0</v>
      </c>
      <c r="F503" s="21">
        <v>0.61527777777777781</v>
      </c>
      <c r="G503" s="21">
        <f>F504</f>
        <v>0.61527777777777781</v>
      </c>
      <c r="H503" s="3">
        <v>43069</v>
      </c>
      <c r="I503" s="4">
        <f t="shared" si="276"/>
        <v>43069.615277777775</v>
      </c>
      <c r="J503" s="4">
        <f t="shared" si="277"/>
        <v>43069.615277777775</v>
      </c>
      <c r="K503" s="8"/>
      <c r="L503" s="8"/>
    </row>
    <row r="504" spans="1:12" hidden="1" outlineLevel="1" x14ac:dyDescent="0.25">
      <c r="A504" s="5"/>
      <c r="B504" s="5"/>
      <c r="C504" s="5"/>
      <c r="D504" s="5"/>
      <c r="E504" s="21">
        <f t="shared" si="278"/>
        <v>6.9444444444444198E-4</v>
      </c>
      <c r="F504" s="21">
        <v>0.61527777777777781</v>
      </c>
      <c r="G504" s="21">
        <f>F505</f>
        <v>0.61597222222222225</v>
      </c>
      <c r="H504" s="3">
        <v>43069</v>
      </c>
      <c r="I504" s="4">
        <f t="shared" si="276"/>
        <v>43069.615277777775</v>
      </c>
      <c r="J504" s="4">
        <f t="shared" si="277"/>
        <v>43069.615972222222</v>
      </c>
      <c r="K504" s="8"/>
      <c r="L504" s="8"/>
    </row>
    <row r="505" spans="1:12" hidden="1" outlineLevel="1" x14ac:dyDescent="0.25">
      <c r="A505" s="5"/>
      <c r="B505" s="5"/>
      <c r="C505" s="5"/>
      <c r="D505" s="5"/>
      <c r="E505" s="21">
        <f t="shared" si="278"/>
        <v>0</v>
      </c>
      <c r="F505" s="21">
        <v>0.61597222222222225</v>
      </c>
      <c r="G505" s="21">
        <f>F506</f>
        <v>0.61597222222222225</v>
      </c>
      <c r="H505" s="3">
        <v>43069</v>
      </c>
      <c r="I505" s="4">
        <f t="shared" si="276"/>
        <v>43069.615972222222</v>
      </c>
      <c r="J505" s="4">
        <f t="shared" si="277"/>
        <v>43069.615972222222</v>
      </c>
      <c r="K505" s="8"/>
      <c r="L505" s="8"/>
    </row>
    <row r="506" spans="1:12" hidden="1" outlineLevel="1" x14ac:dyDescent="0.25">
      <c r="A506" s="5"/>
      <c r="B506" s="5"/>
      <c r="C506" s="5"/>
      <c r="D506" s="5"/>
      <c r="E506" s="21">
        <f t="shared" si="278"/>
        <v>6.9444444444444198E-4</v>
      </c>
      <c r="F506" s="21">
        <v>0.61597222222222225</v>
      </c>
      <c r="G506" s="21">
        <v>0.6166666666666667</v>
      </c>
      <c r="H506" s="3">
        <v>43069</v>
      </c>
      <c r="I506" s="4">
        <f t="shared" si="276"/>
        <v>43069.615972222222</v>
      </c>
      <c r="J506" s="4">
        <f t="shared" si="277"/>
        <v>43069.616666666669</v>
      </c>
      <c r="K506" s="8"/>
      <c r="L506" s="8"/>
    </row>
    <row r="507" spans="1:12" hidden="1" collapsed="1" x14ac:dyDescent="0.25">
      <c r="A507" s="5">
        <v>6094305</v>
      </c>
      <c r="B507" s="5">
        <v>2017</v>
      </c>
      <c r="C507" s="5" t="s">
        <v>3</v>
      </c>
      <c r="D507" s="5">
        <v>1</v>
      </c>
      <c r="E507" s="21">
        <f>SUM(E508:E512)</f>
        <v>2.0833333333332149E-3</v>
      </c>
      <c r="F507" s="5"/>
      <c r="G507" s="5"/>
      <c r="H507" s="5"/>
      <c r="I507" s="74">
        <f>IF(J510&gt;J509,((J510-J509)*$N$2/$O$2)-E507,0)</f>
        <v>0</v>
      </c>
      <c r="J507" s="74"/>
      <c r="K507" s="13"/>
      <c r="L507" s="12">
        <f>IF(AND(D507&gt;0,K507&gt;0),(I508-K507)*$N$2/$O$2,0)</f>
        <v>0</v>
      </c>
    </row>
    <row r="508" spans="1:12" hidden="1" outlineLevel="1" x14ac:dyDescent="0.25">
      <c r="A508" s="5"/>
      <c r="B508" s="5"/>
      <c r="C508" s="5"/>
      <c r="D508" s="5"/>
      <c r="E508" s="21">
        <f>G508-F508</f>
        <v>6.9444444444433095E-4</v>
      </c>
      <c r="F508" s="21">
        <v>0.61041666666666672</v>
      </c>
      <c r="G508" s="21">
        <f>F509</f>
        <v>0.61111111111111105</v>
      </c>
      <c r="H508" s="3">
        <v>43069</v>
      </c>
      <c r="I508" s="4">
        <f t="shared" ref="I508:I512" si="279">H508+F508</f>
        <v>43069.61041666667</v>
      </c>
      <c r="J508" s="4">
        <f t="shared" ref="J508:J512" si="280">H508+G508</f>
        <v>43069.611111111109</v>
      </c>
      <c r="K508" s="8"/>
      <c r="L508" s="12"/>
    </row>
    <row r="509" spans="1:12" hidden="1" outlineLevel="1" x14ac:dyDescent="0.25">
      <c r="A509" s="5"/>
      <c r="B509" s="5"/>
      <c r="C509" s="5"/>
      <c r="D509" s="5"/>
      <c r="E509" s="21">
        <f t="shared" ref="E509:E512" si="281">G509-F509</f>
        <v>0</v>
      </c>
      <c r="F509" s="21">
        <v>0.61111111111111105</v>
      </c>
      <c r="G509" s="21">
        <f>F510</f>
        <v>0.61111111111111105</v>
      </c>
      <c r="H509" s="3">
        <v>43069</v>
      </c>
      <c r="I509" s="4">
        <f t="shared" si="279"/>
        <v>43069.611111111109</v>
      </c>
      <c r="J509" s="4">
        <f t="shared" si="280"/>
        <v>43069.611111111109</v>
      </c>
      <c r="K509" s="8"/>
      <c r="L509" s="8"/>
    </row>
    <row r="510" spans="1:12" hidden="1" outlineLevel="1" x14ac:dyDescent="0.25">
      <c r="A510" s="5"/>
      <c r="B510" s="5"/>
      <c r="C510" s="5"/>
      <c r="D510" s="5"/>
      <c r="E510" s="21">
        <f t="shared" si="281"/>
        <v>0</v>
      </c>
      <c r="F510" s="21">
        <v>0.61111111111111105</v>
      </c>
      <c r="G510" s="21">
        <f>F511</f>
        <v>0.61111111111111105</v>
      </c>
      <c r="H510" s="3">
        <v>43069</v>
      </c>
      <c r="I510" s="4">
        <f t="shared" si="279"/>
        <v>43069.611111111109</v>
      </c>
      <c r="J510" s="4">
        <f t="shared" si="280"/>
        <v>43069.611111111109</v>
      </c>
      <c r="K510" s="8"/>
      <c r="L510" s="8"/>
    </row>
    <row r="511" spans="1:12" hidden="1" outlineLevel="1" x14ac:dyDescent="0.25">
      <c r="A511" s="5"/>
      <c r="B511" s="5"/>
      <c r="C511" s="5"/>
      <c r="D511" s="5"/>
      <c r="E511" s="21">
        <f t="shared" si="281"/>
        <v>6.94444444444553E-4</v>
      </c>
      <c r="F511" s="21">
        <v>0.61111111111111105</v>
      </c>
      <c r="G511" s="21">
        <f>F512</f>
        <v>0.6118055555555556</v>
      </c>
      <c r="H511" s="3">
        <v>43069</v>
      </c>
      <c r="I511" s="4">
        <f t="shared" si="279"/>
        <v>43069.611111111109</v>
      </c>
      <c r="J511" s="4">
        <f t="shared" si="280"/>
        <v>43069.611805555556</v>
      </c>
      <c r="K511" s="8"/>
      <c r="L511" s="8"/>
    </row>
    <row r="512" spans="1:12" hidden="1" outlineLevel="1" x14ac:dyDescent="0.25">
      <c r="A512" s="5"/>
      <c r="B512" s="5"/>
      <c r="C512" s="5"/>
      <c r="D512" s="5"/>
      <c r="E512" s="21">
        <f t="shared" si="281"/>
        <v>6.9444444444433095E-4</v>
      </c>
      <c r="F512" s="21">
        <v>0.6118055555555556</v>
      </c>
      <c r="G512" s="21">
        <v>0.61249999999999993</v>
      </c>
      <c r="H512" s="3">
        <v>43069</v>
      </c>
      <c r="I512" s="4">
        <f t="shared" si="279"/>
        <v>43069.611805555556</v>
      </c>
      <c r="J512" s="4">
        <f t="shared" si="280"/>
        <v>43069.612500000003</v>
      </c>
      <c r="K512" s="8"/>
      <c r="L512" s="8"/>
    </row>
    <row r="513" spans="1:18" hidden="1" collapsed="1" x14ac:dyDescent="0.25">
      <c r="A513" s="5">
        <v>6034015</v>
      </c>
      <c r="B513" s="5">
        <v>2017</v>
      </c>
      <c r="C513" s="5" t="s">
        <v>3</v>
      </c>
      <c r="D513" s="5">
        <v>1</v>
      </c>
      <c r="E513" s="21">
        <f>SUM(E514:E518)</f>
        <v>1.388888888888884E-3</v>
      </c>
      <c r="F513" s="5"/>
      <c r="G513" s="5"/>
      <c r="H513" s="5"/>
      <c r="I513" s="74">
        <f>IF(J516&gt;J515,((J516-J515)*$N$2/$O$2)-E513,0)</f>
        <v>0</v>
      </c>
      <c r="J513" s="74"/>
      <c r="K513" s="13"/>
      <c r="L513" s="12">
        <f>IF(AND(D513&gt;0,K513&gt;0),(I514-K513)*$N$2/$O$2,0)</f>
        <v>0</v>
      </c>
    </row>
    <row r="514" spans="1:18" hidden="1" outlineLevel="1" x14ac:dyDescent="0.25">
      <c r="A514" s="5"/>
      <c r="B514" s="5"/>
      <c r="C514" s="5"/>
      <c r="D514" s="5"/>
      <c r="E514" s="21">
        <f>G514-F514</f>
        <v>6.9444444444444198E-4</v>
      </c>
      <c r="F514" s="21">
        <v>0.45</v>
      </c>
      <c r="G514" s="21">
        <f>F515</f>
        <v>0.45069444444444445</v>
      </c>
      <c r="H514" s="3">
        <v>43069</v>
      </c>
      <c r="I514" s="4">
        <f t="shared" ref="I514:I518" si="282">H514+F514</f>
        <v>43069.45</v>
      </c>
      <c r="J514" s="4">
        <f t="shared" ref="J514:J518" si="283">H514+G514</f>
        <v>43069.450694444444</v>
      </c>
      <c r="K514" s="8"/>
      <c r="L514" s="12"/>
    </row>
    <row r="515" spans="1:18" hidden="1" outlineLevel="1" x14ac:dyDescent="0.25">
      <c r="A515" s="5"/>
      <c r="B515" s="5"/>
      <c r="C515" s="5"/>
      <c r="D515" s="5"/>
      <c r="E515" s="21">
        <f t="shared" ref="E515:E518" si="284">G515-F515</f>
        <v>0</v>
      </c>
      <c r="F515" s="21">
        <v>0.45069444444444445</v>
      </c>
      <c r="G515" s="21">
        <f>F516</f>
        <v>0.45069444444444445</v>
      </c>
      <c r="H515" s="3">
        <v>43069</v>
      </c>
      <c r="I515" s="4">
        <f t="shared" si="282"/>
        <v>43069.450694444444</v>
      </c>
      <c r="J515" s="4">
        <f t="shared" si="283"/>
        <v>43069.450694444444</v>
      </c>
      <c r="K515" s="8"/>
      <c r="L515" s="8"/>
    </row>
    <row r="516" spans="1:18" hidden="1" outlineLevel="1" x14ac:dyDescent="0.25">
      <c r="A516" s="5"/>
      <c r="B516" s="5"/>
      <c r="C516" s="5"/>
      <c r="D516" s="5"/>
      <c r="E516" s="21">
        <f t="shared" si="284"/>
        <v>0</v>
      </c>
      <c r="F516" s="21">
        <v>0.45069444444444445</v>
      </c>
      <c r="G516" s="21">
        <f>F517</f>
        <v>0.45069444444444445</v>
      </c>
      <c r="H516" s="3">
        <v>43069</v>
      </c>
      <c r="I516" s="4">
        <f t="shared" si="282"/>
        <v>43069.450694444444</v>
      </c>
      <c r="J516" s="4">
        <f t="shared" si="283"/>
        <v>43069.450694444444</v>
      </c>
      <c r="K516" s="8"/>
      <c r="L516" s="8"/>
    </row>
    <row r="517" spans="1:18" hidden="1" outlineLevel="1" x14ac:dyDescent="0.25">
      <c r="A517" s="5"/>
      <c r="B517" s="5"/>
      <c r="C517" s="5"/>
      <c r="D517" s="5"/>
      <c r="E517" s="21">
        <f t="shared" si="284"/>
        <v>6.9444444444444198E-4</v>
      </c>
      <c r="F517" s="21">
        <v>0.45069444444444445</v>
      </c>
      <c r="G517" s="21">
        <f>F518</f>
        <v>0.4513888888888889</v>
      </c>
      <c r="H517" s="3">
        <v>43069</v>
      </c>
      <c r="I517" s="4">
        <f t="shared" si="282"/>
        <v>43069.450694444444</v>
      </c>
      <c r="J517" s="4">
        <f t="shared" si="283"/>
        <v>43069.451388888891</v>
      </c>
      <c r="K517" s="8"/>
      <c r="L517" s="8"/>
    </row>
    <row r="518" spans="1:18" hidden="1" outlineLevel="1" x14ac:dyDescent="0.25">
      <c r="A518" s="5"/>
      <c r="B518" s="5"/>
      <c r="C518" s="5"/>
      <c r="D518" s="5"/>
      <c r="E518" s="21">
        <f t="shared" si="284"/>
        <v>0</v>
      </c>
      <c r="F518" s="21">
        <v>0.4513888888888889</v>
      </c>
      <c r="G518" s="21">
        <f>F518</f>
        <v>0.4513888888888889</v>
      </c>
      <c r="H518" s="3">
        <v>43069</v>
      </c>
      <c r="I518" s="4">
        <f t="shared" si="282"/>
        <v>43069.451388888891</v>
      </c>
      <c r="J518" s="4">
        <f t="shared" si="283"/>
        <v>43069.451388888891</v>
      </c>
      <c r="K518" s="8"/>
      <c r="L518" s="8"/>
    </row>
    <row r="519" spans="1:18" hidden="1" collapsed="1" x14ac:dyDescent="0.25">
      <c r="A519" s="5">
        <v>6034015</v>
      </c>
      <c r="B519" s="5">
        <v>2017</v>
      </c>
      <c r="C519" s="5" t="s">
        <v>3</v>
      </c>
      <c r="D519" s="5">
        <v>1</v>
      </c>
      <c r="E519" s="25">
        <f>SUM(E520:E524)</f>
        <v>1.388888888888884E-3</v>
      </c>
      <c r="F519" s="5"/>
      <c r="G519" s="5"/>
      <c r="H519" s="5"/>
      <c r="I519" s="74">
        <f>IF(J522&gt;J521,((J522-J521)*$N$2/$O$2)-E519,0)</f>
        <v>0</v>
      </c>
      <c r="J519" s="74"/>
      <c r="K519" s="13"/>
      <c r="L519" s="12">
        <f>IF(AND(D519&gt;0,K519&gt;0),(I520-K519)*$N$2/$O$2,0)</f>
        <v>0</v>
      </c>
    </row>
    <row r="520" spans="1:18" hidden="1" outlineLevel="1" x14ac:dyDescent="0.25">
      <c r="A520" s="5"/>
      <c r="B520" s="5"/>
      <c r="C520" s="5"/>
      <c r="D520" s="5"/>
      <c r="E520" s="25">
        <f>G520-F520</f>
        <v>6.9444444444444198E-4</v>
      </c>
      <c r="F520" s="25">
        <v>0.45</v>
      </c>
      <c r="G520" s="25">
        <f>F521</f>
        <v>0.45069444444444445</v>
      </c>
      <c r="H520" s="3">
        <v>43069</v>
      </c>
      <c r="I520" s="4">
        <f t="shared" ref="I520:I524" si="285">H520+F520</f>
        <v>43069.45</v>
      </c>
      <c r="J520" s="4">
        <f t="shared" ref="J520:J524" si="286">H520+G520</f>
        <v>43069.450694444444</v>
      </c>
      <c r="K520" s="8"/>
      <c r="L520" s="12"/>
    </row>
    <row r="521" spans="1:18" hidden="1" outlineLevel="1" x14ac:dyDescent="0.25">
      <c r="A521" s="5"/>
      <c r="B521" s="5"/>
      <c r="C521" s="5"/>
      <c r="D521" s="5"/>
      <c r="E521" s="25">
        <f t="shared" ref="E521:E524" si="287">G521-F521</f>
        <v>0</v>
      </c>
      <c r="F521" s="25">
        <v>0.45069444444444445</v>
      </c>
      <c r="G521" s="25">
        <f>F522</f>
        <v>0.45069444444444445</v>
      </c>
      <c r="H521" s="3">
        <v>43069</v>
      </c>
      <c r="I521" s="4">
        <f t="shared" si="285"/>
        <v>43069.450694444444</v>
      </c>
      <c r="J521" s="4">
        <f t="shared" si="286"/>
        <v>43069.450694444444</v>
      </c>
      <c r="K521" s="8"/>
      <c r="L521" s="8"/>
    </row>
    <row r="522" spans="1:18" hidden="1" outlineLevel="1" x14ac:dyDescent="0.25">
      <c r="A522" s="5"/>
      <c r="B522" s="5"/>
      <c r="C522" s="5"/>
      <c r="D522" s="5"/>
      <c r="E522" s="25">
        <f t="shared" si="287"/>
        <v>0</v>
      </c>
      <c r="F522" s="25">
        <v>0.45069444444444445</v>
      </c>
      <c r="G522" s="25">
        <f>F523</f>
        <v>0.45069444444444445</v>
      </c>
      <c r="H522" s="3">
        <v>43069</v>
      </c>
      <c r="I522" s="4">
        <f t="shared" si="285"/>
        <v>43069.450694444444</v>
      </c>
      <c r="J522" s="4">
        <f t="shared" si="286"/>
        <v>43069.450694444444</v>
      </c>
      <c r="K522" s="8"/>
      <c r="L522" s="8"/>
    </row>
    <row r="523" spans="1:18" hidden="1" outlineLevel="1" x14ac:dyDescent="0.25">
      <c r="A523" s="5"/>
      <c r="B523" s="5"/>
      <c r="C523" s="5"/>
      <c r="D523" s="5"/>
      <c r="E523" s="25">
        <f t="shared" si="287"/>
        <v>6.9444444444444198E-4</v>
      </c>
      <c r="F523" s="25">
        <v>0.45069444444444445</v>
      </c>
      <c r="G523" s="25">
        <f>F524</f>
        <v>0.4513888888888889</v>
      </c>
      <c r="H523" s="3">
        <v>43069</v>
      </c>
      <c r="I523" s="4">
        <f t="shared" si="285"/>
        <v>43069.450694444444</v>
      </c>
      <c r="J523" s="4">
        <f t="shared" si="286"/>
        <v>43069.451388888891</v>
      </c>
      <c r="K523" s="8"/>
      <c r="L523" s="8"/>
    </row>
    <row r="524" spans="1:18" hidden="1" outlineLevel="1" x14ac:dyDescent="0.25">
      <c r="A524" s="5"/>
      <c r="B524" s="5"/>
      <c r="C524" s="5"/>
      <c r="D524" s="5"/>
      <c r="E524" s="25">
        <f t="shared" si="287"/>
        <v>0</v>
      </c>
      <c r="F524" s="25">
        <v>0.4513888888888889</v>
      </c>
      <c r="G524" s="25">
        <f>F524</f>
        <v>0.4513888888888889</v>
      </c>
      <c r="H524" s="3">
        <v>43069</v>
      </c>
      <c r="I524" s="4">
        <f t="shared" si="285"/>
        <v>43069.451388888891</v>
      </c>
      <c r="J524" s="4">
        <f t="shared" si="286"/>
        <v>43069.451388888891</v>
      </c>
      <c r="K524" s="8"/>
      <c r="L524" s="8"/>
    </row>
    <row r="525" spans="1:18" hidden="1" collapsed="1" x14ac:dyDescent="0.25">
      <c r="A525" s="5">
        <v>6110205</v>
      </c>
      <c r="B525" s="5">
        <v>2017</v>
      </c>
      <c r="C525" s="5" t="s">
        <v>3</v>
      </c>
      <c r="D525" s="5">
        <v>1</v>
      </c>
      <c r="E525" s="25">
        <f>SUM(E526:E530)</f>
        <v>2.0833333333332704E-3</v>
      </c>
      <c r="F525" s="5"/>
      <c r="G525" s="5"/>
      <c r="H525" s="5"/>
      <c r="I525" s="74">
        <f>IF(J528&gt;J527,((J528-J527)*$N$2/$O$2)-E525,0)</f>
        <v>-1.8663194460107335E-3</v>
      </c>
      <c r="J525" s="74"/>
      <c r="K525" s="13"/>
      <c r="L525" s="12">
        <f>IF(AND(D525&gt;0,K525&gt;0),(I526-K525)*$N$2/$O$2,0)</f>
        <v>0</v>
      </c>
      <c r="N525" s="28" t="s">
        <v>32</v>
      </c>
      <c r="O525" s="28"/>
      <c r="P525" s="28"/>
      <c r="Q525" s="28"/>
      <c r="R525" s="28"/>
    </row>
    <row r="526" spans="1:18" hidden="1" outlineLevel="1" x14ac:dyDescent="0.25">
      <c r="A526" s="5"/>
      <c r="B526" s="5"/>
      <c r="C526" s="5"/>
      <c r="D526" s="5"/>
      <c r="E526" s="25">
        <f>G526-F526</f>
        <v>6.9444444444438647E-4</v>
      </c>
      <c r="F526" s="25">
        <v>0.40833333333333338</v>
      </c>
      <c r="G526" s="25">
        <f>F527</f>
        <v>0.40902777777777777</v>
      </c>
      <c r="H526" s="3">
        <v>43074</v>
      </c>
      <c r="I526" s="4">
        <f t="shared" ref="I526:I530" si="288">H526+F526</f>
        <v>43074.408333333333</v>
      </c>
      <c r="J526" s="4">
        <f t="shared" ref="J526:J530" si="289">H526+G526</f>
        <v>43074.40902777778</v>
      </c>
      <c r="K526" s="8"/>
      <c r="L526" s="12"/>
    </row>
    <row r="527" spans="1:18" hidden="1" outlineLevel="1" x14ac:dyDescent="0.25">
      <c r="A527" s="5"/>
      <c r="B527" s="5"/>
      <c r="C527" s="5"/>
      <c r="D527" s="5"/>
      <c r="E527" s="25">
        <f t="shared" ref="E527:E530" si="290">G527-F527</f>
        <v>0</v>
      </c>
      <c r="F527" s="25">
        <v>0.40902777777777777</v>
      </c>
      <c r="G527" s="25">
        <f>F528</f>
        <v>0.40902777777777777</v>
      </c>
      <c r="H527" s="3">
        <v>43074</v>
      </c>
      <c r="I527" s="4">
        <f t="shared" si="288"/>
        <v>43074.40902777778</v>
      </c>
      <c r="J527" s="4">
        <f t="shared" si="289"/>
        <v>43074.40902777778</v>
      </c>
      <c r="K527" s="8"/>
      <c r="L527" s="8"/>
    </row>
    <row r="528" spans="1:18" hidden="1" outlineLevel="1" x14ac:dyDescent="0.25">
      <c r="A528" s="5"/>
      <c r="B528" s="5"/>
      <c r="C528" s="5"/>
      <c r="D528" s="5"/>
      <c r="E528" s="25">
        <f t="shared" si="290"/>
        <v>6.9444444444449749E-4</v>
      </c>
      <c r="F528" s="25">
        <v>0.40902777777777777</v>
      </c>
      <c r="G528" s="25">
        <f>F529</f>
        <v>0.40972222222222227</v>
      </c>
      <c r="H528" s="3">
        <v>43074</v>
      </c>
      <c r="I528" s="4">
        <f t="shared" si="288"/>
        <v>43074.40902777778</v>
      </c>
      <c r="J528" s="4">
        <f t="shared" si="289"/>
        <v>43074.409722222219</v>
      </c>
      <c r="K528" s="8"/>
      <c r="L528" s="8"/>
    </row>
    <row r="529" spans="1:12" hidden="1" outlineLevel="1" x14ac:dyDescent="0.25">
      <c r="A529" s="5"/>
      <c r="B529" s="5"/>
      <c r="C529" s="5"/>
      <c r="D529" s="5"/>
      <c r="E529" s="25">
        <f t="shared" si="290"/>
        <v>6.9444444444438647E-4</v>
      </c>
      <c r="F529" s="25">
        <v>0.40972222222222227</v>
      </c>
      <c r="G529" s="25">
        <f>F530</f>
        <v>0.41041666666666665</v>
      </c>
      <c r="H529" s="3">
        <v>43074</v>
      </c>
      <c r="I529" s="4">
        <f t="shared" si="288"/>
        <v>43074.409722222219</v>
      </c>
      <c r="J529" s="4">
        <f t="shared" si="289"/>
        <v>43074.410416666666</v>
      </c>
      <c r="K529" s="8"/>
      <c r="L529" s="8"/>
    </row>
    <row r="530" spans="1:12" hidden="1" outlineLevel="1" x14ac:dyDescent="0.25">
      <c r="A530" s="5"/>
      <c r="B530" s="5"/>
      <c r="C530" s="5"/>
      <c r="D530" s="5"/>
      <c r="E530" s="25">
        <f t="shared" si="290"/>
        <v>0</v>
      </c>
      <c r="F530" s="25">
        <v>0.41041666666666665</v>
      </c>
      <c r="G530" s="25">
        <f>F530</f>
        <v>0.41041666666666665</v>
      </c>
      <c r="H530" s="3">
        <v>43074</v>
      </c>
      <c r="I530" s="4">
        <f t="shared" si="288"/>
        <v>43074.410416666666</v>
      </c>
      <c r="J530" s="4">
        <f t="shared" si="289"/>
        <v>43074.410416666666</v>
      </c>
      <c r="K530" s="8"/>
      <c r="L530" s="8"/>
    </row>
    <row r="531" spans="1:12" hidden="1" collapsed="1" x14ac:dyDescent="0.25">
      <c r="A531" s="5">
        <v>6107510</v>
      </c>
      <c r="B531" s="5">
        <v>2017</v>
      </c>
      <c r="C531" s="5" t="s">
        <v>3</v>
      </c>
      <c r="D531" s="5">
        <v>1</v>
      </c>
      <c r="E531" s="25">
        <f>SUM(E532:E536)</f>
        <v>7.6388888888889173E-3</v>
      </c>
      <c r="F531" s="5"/>
      <c r="G531" s="5"/>
      <c r="H531" s="5"/>
      <c r="I531" s="74">
        <f>IF(J534&gt;J533,((J534-J533)*$N$2/$O$2)-E531,0)</f>
        <v>-7.4218749992926436E-3</v>
      </c>
      <c r="J531" s="74"/>
      <c r="K531" s="13"/>
      <c r="L531" s="12">
        <f>IF(AND(D531&gt;0,K531&gt;0),(I532-K531)*$N$2/$O$2,0)</f>
        <v>0</v>
      </c>
    </row>
    <row r="532" spans="1:12" hidden="1" outlineLevel="1" x14ac:dyDescent="0.25">
      <c r="A532" s="5"/>
      <c r="B532" s="5"/>
      <c r="C532" s="5"/>
      <c r="D532" s="5"/>
      <c r="E532" s="25">
        <f>G532-F532</f>
        <v>6.9444444444444198E-4</v>
      </c>
      <c r="F532" s="25">
        <v>0.48541666666666666</v>
      </c>
      <c r="G532" s="25">
        <f>F533</f>
        <v>0.4861111111111111</v>
      </c>
      <c r="H532" s="3">
        <v>43074</v>
      </c>
      <c r="I532" s="4">
        <f t="shared" ref="I532:I536" si="291">H532+F532</f>
        <v>43074.48541666667</v>
      </c>
      <c r="J532" s="4">
        <f t="shared" ref="J532:J536" si="292">H532+G532</f>
        <v>43074.486111111109</v>
      </c>
      <c r="K532" s="8"/>
      <c r="L532" s="12"/>
    </row>
    <row r="533" spans="1:12" hidden="1" outlineLevel="1" x14ac:dyDescent="0.25">
      <c r="A533" s="5"/>
      <c r="B533" s="5"/>
      <c r="C533" s="5"/>
      <c r="D533" s="5"/>
      <c r="E533" s="25">
        <f t="shared" ref="E533:E536" si="293">G533-F533</f>
        <v>0</v>
      </c>
      <c r="F533" s="25">
        <v>0.4861111111111111</v>
      </c>
      <c r="G533" s="25">
        <f>F534</f>
        <v>0.4861111111111111</v>
      </c>
      <c r="H533" s="3">
        <v>43074</v>
      </c>
      <c r="I533" s="4">
        <f t="shared" si="291"/>
        <v>43074.486111111109</v>
      </c>
      <c r="J533" s="4">
        <f t="shared" si="292"/>
        <v>43074.486111111109</v>
      </c>
      <c r="K533" s="8"/>
      <c r="L533" s="8"/>
    </row>
    <row r="534" spans="1:12" hidden="1" outlineLevel="1" x14ac:dyDescent="0.25">
      <c r="A534" s="5"/>
      <c r="B534" s="5"/>
      <c r="C534" s="5"/>
      <c r="D534" s="5"/>
      <c r="E534" s="25">
        <f t="shared" si="293"/>
        <v>6.9444444444444198E-4</v>
      </c>
      <c r="F534" s="25">
        <v>0.4861111111111111</v>
      </c>
      <c r="G534" s="25">
        <f>F535</f>
        <v>0.48680555555555555</v>
      </c>
      <c r="H534" s="3">
        <v>43074</v>
      </c>
      <c r="I534" s="4">
        <f t="shared" si="291"/>
        <v>43074.486111111109</v>
      </c>
      <c r="J534" s="4">
        <f t="shared" si="292"/>
        <v>43074.486805555556</v>
      </c>
      <c r="K534" s="8"/>
      <c r="L534" s="8"/>
    </row>
    <row r="535" spans="1:12" hidden="1" outlineLevel="1" x14ac:dyDescent="0.25">
      <c r="A535" s="5"/>
      <c r="B535" s="5"/>
      <c r="C535" s="5"/>
      <c r="D535" s="5"/>
      <c r="E535" s="25">
        <f t="shared" si="293"/>
        <v>0</v>
      </c>
      <c r="F535" s="25">
        <v>0.48680555555555555</v>
      </c>
      <c r="G535" s="25">
        <f>F536</f>
        <v>0.48680555555555555</v>
      </c>
      <c r="H535" s="3">
        <v>43074</v>
      </c>
      <c r="I535" s="4">
        <f t="shared" si="291"/>
        <v>43074.486805555556</v>
      </c>
      <c r="J535" s="4">
        <f t="shared" si="292"/>
        <v>43074.486805555556</v>
      </c>
      <c r="K535" s="8"/>
      <c r="L535" s="8"/>
    </row>
    <row r="536" spans="1:12" hidden="1" outlineLevel="1" x14ac:dyDescent="0.25">
      <c r="A536" s="5"/>
      <c r="B536" s="5"/>
      <c r="C536" s="5"/>
      <c r="D536" s="5"/>
      <c r="E536" s="25">
        <f t="shared" si="293"/>
        <v>6.2500000000000333E-3</v>
      </c>
      <c r="F536" s="25">
        <v>0.48680555555555555</v>
      </c>
      <c r="G536" s="25">
        <v>0.49305555555555558</v>
      </c>
      <c r="H536" s="3">
        <v>43074</v>
      </c>
      <c r="I536" s="4">
        <f t="shared" si="291"/>
        <v>43074.486805555556</v>
      </c>
      <c r="J536" s="4">
        <f t="shared" si="292"/>
        <v>43074.493055555555</v>
      </c>
      <c r="K536" s="8"/>
      <c r="L536" s="8"/>
    </row>
    <row r="537" spans="1:12" hidden="1" collapsed="1" x14ac:dyDescent="0.25">
      <c r="A537" s="5">
        <v>1821</v>
      </c>
      <c r="B537" s="5">
        <v>2017</v>
      </c>
      <c r="C537" s="5" t="s">
        <v>3</v>
      </c>
      <c r="D537" s="5">
        <v>1</v>
      </c>
      <c r="E537" s="25">
        <f>SUM(E538:E542)</f>
        <v>1.388888888888884E-3</v>
      </c>
      <c r="F537" s="5"/>
      <c r="G537" s="5"/>
      <c r="H537" s="5"/>
      <c r="I537" s="74">
        <f>IF(J540&gt;J539,((J540-J539)*$N$2/$O$2)-E537,0)</f>
        <v>0</v>
      </c>
      <c r="J537" s="74"/>
      <c r="K537" s="13"/>
      <c r="L537" s="12">
        <f>IF(AND(D537&gt;0,K537&gt;0),(I538-K537)*$N$2/$O$2,0)</f>
        <v>0</v>
      </c>
    </row>
    <row r="538" spans="1:12" hidden="1" outlineLevel="1" x14ac:dyDescent="0.25">
      <c r="A538" s="5"/>
      <c r="B538" s="5"/>
      <c r="C538" s="5"/>
      <c r="D538" s="5"/>
      <c r="E538" s="25">
        <f>G538-F538</f>
        <v>6.9444444444449749E-4</v>
      </c>
      <c r="F538" s="25">
        <v>0.44305555555555554</v>
      </c>
      <c r="G538" s="25">
        <f>F539</f>
        <v>0.44375000000000003</v>
      </c>
      <c r="H538" s="3">
        <v>43076</v>
      </c>
      <c r="I538" s="4">
        <f t="shared" ref="I538:I542" si="294">H538+F538</f>
        <v>43076.443055555559</v>
      </c>
      <c r="J538" s="4">
        <f t="shared" ref="J538:J542" si="295">H538+G538</f>
        <v>43076.443749999999</v>
      </c>
      <c r="K538" s="8"/>
      <c r="L538" s="12"/>
    </row>
    <row r="539" spans="1:12" hidden="1" outlineLevel="1" x14ac:dyDescent="0.25">
      <c r="A539" s="5"/>
      <c r="B539" s="5"/>
      <c r="C539" s="5"/>
      <c r="D539" s="5"/>
      <c r="E539" s="25">
        <f t="shared" ref="E539:E542" si="296">G539-F539</f>
        <v>0</v>
      </c>
      <c r="F539" s="25">
        <v>0.44375000000000003</v>
      </c>
      <c r="G539" s="25">
        <f>F540</f>
        <v>0.44375000000000003</v>
      </c>
      <c r="H539" s="3">
        <v>43076</v>
      </c>
      <c r="I539" s="4">
        <f t="shared" si="294"/>
        <v>43076.443749999999</v>
      </c>
      <c r="J539" s="4">
        <f t="shared" si="295"/>
        <v>43076.443749999999</v>
      </c>
      <c r="K539" s="8"/>
      <c r="L539" s="8"/>
    </row>
    <row r="540" spans="1:12" hidden="1" outlineLevel="1" x14ac:dyDescent="0.25">
      <c r="A540" s="5"/>
      <c r="B540" s="5"/>
      <c r="C540" s="5"/>
      <c r="D540" s="5"/>
      <c r="E540" s="25">
        <f t="shared" si="296"/>
        <v>0</v>
      </c>
      <c r="F540" s="25">
        <f>F539</f>
        <v>0.44375000000000003</v>
      </c>
      <c r="G540" s="25">
        <f>F541</f>
        <v>0.44375000000000003</v>
      </c>
      <c r="H540" s="3">
        <v>43076</v>
      </c>
      <c r="I540" s="4">
        <f t="shared" si="294"/>
        <v>43076.443749999999</v>
      </c>
      <c r="J540" s="4">
        <f t="shared" si="295"/>
        <v>43076.443749999999</v>
      </c>
      <c r="K540" s="8"/>
      <c r="L540" s="8"/>
    </row>
    <row r="541" spans="1:12" hidden="1" outlineLevel="1" x14ac:dyDescent="0.25">
      <c r="A541" s="5"/>
      <c r="B541" s="5"/>
      <c r="C541" s="5"/>
      <c r="D541" s="5"/>
      <c r="E541" s="25">
        <f t="shared" si="296"/>
        <v>6.9444444444438647E-4</v>
      </c>
      <c r="F541" s="25">
        <f>F540</f>
        <v>0.44375000000000003</v>
      </c>
      <c r="G541" s="25">
        <f>F542</f>
        <v>0.44444444444444442</v>
      </c>
      <c r="H541" s="3">
        <v>43076</v>
      </c>
      <c r="I541" s="4">
        <f t="shared" si="294"/>
        <v>43076.443749999999</v>
      </c>
      <c r="J541" s="4">
        <f t="shared" si="295"/>
        <v>43076.444444444445</v>
      </c>
      <c r="K541" s="8"/>
      <c r="L541" s="8"/>
    </row>
    <row r="542" spans="1:12" hidden="1" outlineLevel="1" x14ac:dyDescent="0.25">
      <c r="A542" s="5"/>
      <c r="B542" s="5"/>
      <c r="C542" s="5"/>
      <c r="D542" s="5"/>
      <c r="E542" s="25">
        <f t="shared" si="296"/>
        <v>0</v>
      </c>
      <c r="F542" s="25">
        <v>0.44444444444444442</v>
      </c>
      <c r="G542" s="25">
        <v>0.44444444444444442</v>
      </c>
      <c r="H542" s="3">
        <v>43076</v>
      </c>
      <c r="I542" s="4">
        <f t="shared" si="294"/>
        <v>43076.444444444445</v>
      </c>
      <c r="J542" s="4">
        <f t="shared" si="295"/>
        <v>43076.444444444445</v>
      </c>
      <c r="K542" s="8"/>
      <c r="L542" s="8"/>
    </row>
    <row r="543" spans="1:12" hidden="1" collapsed="1" x14ac:dyDescent="0.25">
      <c r="A543" s="5">
        <v>1821</v>
      </c>
      <c r="B543" s="5">
        <v>2017</v>
      </c>
      <c r="C543" s="5" t="s">
        <v>3</v>
      </c>
      <c r="D543" s="5">
        <v>2</v>
      </c>
      <c r="E543" s="25">
        <f>SUM(E544:E548)</f>
        <v>5.5555555555555913E-3</v>
      </c>
      <c r="F543" s="5"/>
      <c r="G543" s="5"/>
      <c r="H543" s="5"/>
      <c r="I543" s="74">
        <f>IF(J546&gt;J545,((J546-J545)*$N$2/$O$2)-E543,0)</f>
        <v>-5.1215277786367808E-3</v>
      </c>
      <c r="J543" s="74"/>
      <c r="K543" s="13">
        <f>J542</f>
        <v>43076.444444444445</v>
      </c>
      <c r="L543" s="12">
        <f>IF(AND(D543&gt;0,K543&gt;0),(I544-K543)*$N$2/$O$2,0)</f>
        <v>0</v>
      </c>
    </row>
    <row r="544" spans="1:12" hidden="1" outlineLevel="1" x14ac:dyDescent="0.25">
      <c r="A544" s="5"/>
      <c r="B544" s="5"/>
      <c r="C544" s="5"/>
      <c r="D544" s="5"/>
      <c r="E544" s="25">
        <f>G544-F544</f>
        <v>1.388888888888884E-3</v>
      </c>
      <c r="F544" s="25">
        <v>0.44444444444444442</v>
      </c>
      <c r="G544" s="25">
        <f>F545</f>
        <v>0.4458333333333333</v>
      </c>
      <c r="H544" s="3">
        <v>43076</v>
      </c>
      <c r="I544" s="4">
        <f t="shared" ref="I544:I548" si="297">H544+F544</f>
        <v>43076.444444444445</v>
      </c>
      <c r="J544" s="4">
        <f t="shared" ref="J544:J548" si="298">H544+G544</f>
        <v>43076.445833333331</v>
      </c>
      <c r="K544" s="8"/>
      <c r="L544" s="12"/>
    </row>
    <row r="545" spans="1:12" hidden="1" outlineLevel="1" x14ac:dyDescent="0.25">
      <c r="A545" s="5"/>
      <c r="B545" s="5"/>
      <c r="C545" s="5"/>
      <c r="D545" s="5"/>
      <c r="E545" s="25">
        <f t="shared" ref="E545:E548" si="299">G545-F545</f>
        <v>6.9444444444449749E-4</v>
      </c>
      <c r="F545" s="25">
        <v>0.4458333333333333</v>
      </c>
      <c r="G545" s="25">
        <f>F546</f>
        <v>0.4465277777777778</v>
      </c>
      <c r="H545" s="3">
        <v>43076</v>
      </c>
      <c r="I545" s="4">
        <f t="shared" si="297"/>
        <v>43076.445833333331</v>
      </c>
      <c r="J545" s="4">
        <f t="shared" si="298"/>
        <v>43076.446527777778</v>
      </c>
      <c r="K545" s="8"/>
      <c r="L545" s="8"/>
    </row>
    <row r="546" spans="1:12" hidden="1" outlineLevel="1" x14ac:dyDescent="0.25">
      <c r="A546" s="5"/>
      <c r="B546" s="5"/>
      <c r="C546" s="5"/>
      <c r="D546" s="5"/>
      <c r="E546" s="25">
        <f t="shared" si="299"/>
        <v>1.388888888888884E-3</v>
      </c>
      <c r="F546" s="25">
        <v>0.4465277777777778</v>
      </c>
      <c r="G546" s="25">
        <f>F547</f>
        <v>0.44791666666666669</v>
      </c>
      <c r="H546" s="3">
        <v>43076</v>
      </c>
      <c r="I546" s="4">
        <f t="shared" si="297"/>
        <v>43076.446527777778</v>
      </c>
      <c r="J546" s="4">
        <f t="shared" si="298"/>
        <v>43076.447916666664</v>
      </c>
      <c r="K546" s="8"/>
      <c r="L546" s="8"/>
    </row>
    <row r="547" spans="1:12" hidden="1" outlineLevel="1" x14ac:dyDescent="0.25">
      <c r="A547" s="5"/>
      <c r="B547" s="5"/>
      <c r="C547" s="5"/>
      <c r="D547" s="5"/>
      <c r="E547" s="25">
        <f t="shared" si="299"/>
        <v>2.0833333333333259E-3</v>
      </c>
      <c r="F547" s="25">
        <v>0.44791666666666669</v>
      </c>
      <c r="G547" s="25">
        <v>0.45</v>
      </c>
      <c r="H547" s="3">
        <v>43076</v>
      </c>
      <c r="I547" s="4">
        <f t="shared" si="297"/>
        <v>43076.447916666664</v>
      </c>
      <c r="J547" s="4">
        <f t="shared" si="298"/>
        <v>43076.45</v>
      </c>
      <c r="K547" s="8"/>
      <c r="L547" s="8"/>
    </row>
    <row r="548" spans="1:12" hidden="1" outlineLevel="1" x14ac:dyDescent="0.25">
      <c r="A548" s="5"/>
      <c r="B548" s="5"/>
      <c r="C548" s="5"/>
      <c r="D548" s="5"/>
      <c r="E548" s="25">
        <f t="shared" si="299"/>
        <v>0</v>
      </c>
      <c r="F548" s="25"/>
      <c r="G548" s="25"/>
      <c r="H548" s="3">
        <v>43076</v>
      </c>
      <c r="I548" s="4">
        <f t="shared" si="297"/>
        <v>43076</v>
      </c>
      <c r="J548" s="4">
        <f t="shared" si="298"/>
        <v>43076</v>
      </c>
      <c r="K548" s="8"/>
      <c r="L548" s="8"/>
    </row>
    <row r="549" spans="1:12" hidden="1" collapsed="1" x14ac:dyDescent="0.25">
      <c r="A549" s="5">
        <v>1820</v>
      </c>
      <c r="B549" s="5">
        <v>2017</v>
      </c>
      <c r="C549" s="5" t="s">
        <v>3</v>
      </c>
      <c r="D549" s="5">
        <v>1</v>
      </c>
      <c r="E549" s="25">
        <f>SUM(E550:E554)</f>
        <v>2.0833333333333814E-3</v>
      </c>
      <c r="F549" s="5"/>
      <c r="G549" s="5"/>
      <c r="H549" s="5"/>
      <c r="I549" s="74">
        <f>IF(J552&gt;J551,((J552-J551)*$N$2/$O$2)-E549,0)</f>
        <v>0</v>
      </c>
      <c r="J549" s="74"/>
      <c r="K549" s="13"/>
      <c r="L549" s="12">
        <f>IF(AND(D549&gt;0,K549&gt;0),(I550-K549)*$N$2/$O$2,0)</f>
        <v>0</v>
      </c>
    </row>
    <row r="550" spans="1:12" hidden="1" outlineLevel="1" x14ac:dyDescent="0.25">
      <c r="A550" s="5"/>
      <c r="B550" s="5"/>
      <c r="C550" s="5"/>
      <c r="D550" s="5"/>
      <c r="E550" s="25">
        <f>G550-F550</f>
        <v>6.9444444444449749E-4</v>
      </c>
      <c r="F550" s="25">
        <v>0.42708333333333331</v>
      </c>
      <c r="G550" s="25">
        <f>F551</f>
        <v>0.42777777777777781</v>
      </c>
      <c r="H550" s="3">
        <v>43076</v>
      </c>
      <c r="I550" s="4">
        <f t="shared" ref="I550:I554" si="300">H550+F550</f>
        <v>43076.427083333336</v>
      </c>
      <c r="J550" s="4">
        <f t="shared" ref="J550:J554" si="301">H550+G550</f>
        <v>43076.427777777775</v>
      </c>
      <c r="K550" s="8"/>
      <c r="L550" s="12"/>
    </row>
    <row r="551" spans="1:12" hidden="1" outlineLevel="1" x14ac:dyDescent="0.25">
      <c r="A551" s="5"/>
      <c r="B551" s="5"/>
      <c r="C551" s="5"/>
      <c r="D551" s="5"/>
      <c r="E551" s="25">
        <f t="shared" ref="E551:E554" si="302">G551-F551</f>
        <v>0</v>
      </c>
      <c r="F551" s="25">
        <v>0.42777777777777781</v>
      </c>
      <c r="G551" s="25">
        <f>F552</f>
        <v>0.42777777777777781</v>
      </c>
      <c r="H551" s="3">
        <v>43076</v>
      </c>
      <c r="I551" s="4">
        <f t="shared" si="300"/>
        <v>43076.427777777775</v>
      </c>
      <c r="J551" s="4">
        <f t="shared" si="301"/>
        <v>43076.427777777775</v>
      </c>
      <c r="K551" s="8"/>
      <c r="L551" s="8"/>
    </row>
    <row r="552" spans="1:12" hidden="1" outlineLevel="1" x14ac:dyDescent="0.25">
      <c r="A552" s="5"/>
      <c r="B552" s="5"/>
      <c r="C552" s="5"/>
      <c r="D552" s="5"/>
      <c r="E552" s="25">
        <f t="shared" si="302"/>
        <v>0</v>
      </c>
      <c r="F552" s="25">
        <v>0.42777777777777781</v>
      </c>
      <c r="G552" s="25">
        <f>F553</f>
        <v>0.42777777777777781</v>
      </c>
      <c r="H552" s="3">
        <v>43076</v>
      </c>
      <c r="I552" s="4">
        <f t="shared" si="300"/>
        <v>43076.427777777775</v>
      </c>
      <c r="J552" s="4">
        <f t="shared" si="301"/>
        <v>43076.427777777775</v>
      </c>
      <c r="K552" s="8"/>
      <c r="L552" s="8"/>
    </row>
    <row r="553" spans="1:12" hidden="1" outlineLevel="1" x14ac:dyDescent="0.25">
      <c r="A553" s="5"/>
      <c r="B553" s="5"/>
      <c r="C553" s="5"/>
      <c r="D553" s="5"/>
      <c r="E553" s="25">
        <f t="shared" si="302"/>
        <v>6.9444444444438647E-4</v>
      </c>
      <c r="F553" s="25">
        <v>0.42777777777777781</v>
      </c>
      <c r="G553" s="25">
        <f>F554</f>
        <v>0.4284722222222222</v>
      </c>
      <c r="H553" s="3">
        <v>43076</v>
      </c>
      <c r="I553" s="4">
        <f t="shared" si="300"/>
        <v>43076.427777777775</v>
      </c>
      <c r="J553" s="4">
        <f t="shared" si="301"/>
        <v>43076.428472222222</v>
      </c>
      <c r="K553" s="8"/>
      <c r="L553" s="8"/>
    </row>
    <row r="554" spans="1:12" hidden="1" outlineLevel="1" x14ac:dyDescent="0.25">
      <c r="A554" s="5"/>
      <c r="B554" s="5"/>
      <c r="C554" s="5"/>
      <c r="D554" s="5"/>
      <c r="E554" s="25">
        <f t="shared" si="302"/>
        <v>6.9444444444449749E-4</v>
      </c>
      <c r="F554" s="25">
        <v>0.4284722222222222</v>
      </c>
      <c r="G554" s="25">
        <v>0.4291666666666667</v>
      </c>
      <c r="H554" s="3">
        <v>43076</v>
      </c>
      <c r="I554" s="4">
        <f t="shared" si="300"/>
        <v>43076.428472222222</v>
      </c>
      <c r="J554" s="4">
        <f t="shared" si="301"/>
        <v>43076.429166666669</v>
      </c>
      <c r="K554" s="8"/>
      <c r="L554" s="8"/>
    </row>
    <row r="555" spans="1:12" hidden="1" collapsed="1" x14ac:dyDescent="0.25">
      <c r="A555" s="5">
        <v>1820</v>
      </c>
      <c r="B555" s="5">
        <v>2017</v>
      </c>
      <c r="C555" s="5" t="s">
        <v>3</v>
      </c>
      <c r="D555" s="5">
        <v>2</v>
      </c>
      <c r="E555" s="25">
        <f>SUM(E556:E559)</f>
        <v>9.7222222222221877E-3</v>
      </c>
      <c r="F555" s="5"/>
      <c r="G555" s="5"/>
      <c r="H555" s="5"/>
      <c r="I555" s="74">
        <f>IF(J558&gt;J557,((J558-J557)*$N$2/$O$2)-E555,0)</f>
        <v>-9.0711805557071035E-3</v>
      </c>
      <c r="J555" s="74"/>
      <c r="K555" s="13"/>
      <c r="L555" s="12">
        <f>IF(AND(D555&gt;0,K555&gt;0),(I556-K555)*$N$2/$O$2,0)</f>
        <v>0</v>
      </c>
    </row>
    <row r="556" spans="1:12" hidden="1" outlineLevel="1" x14ac:dyDescent="0.25">
      <c r="A556" s="5"/>
      <c r="B556" s="5"/>
      <c r="C556" s="5"/>
      <c r="D556" s="5"/>
      <c r="E556" s="25">
        <f>G556-F556</f>
        <v>2.7777777777777679E-3</v>
      </c>
      <c r="F556" s="25">
        <f>G554</f>
        <v>0.4291666666666667</v>
      </c>
      <c r="G556" s="25">
        <f>F557</f>
        <v>0.43194444444444446</v>
      </c>
      <c r="H556" s="3">
        <v>43076</v>
      </c>
      <c r="I556" s="4">
        <f t="shared" ref="I556:I559" si="303">H556+F556</f>
        <v>43076.429166666669</v>
      </c>
      <c r="J556" s="4">
        <f t="shared" ref="J556:J559" si="304">H556+G556</f>
        <v>43076.431944444441</v>
      </c>
      <c r="K556" s="8"/>
      <c r="L556" s="12"/>
    </row>
    <row r="557" spans="1:12" hidden="1" outlineLevel="1" x14ac:dyDescent="0.25">
      <c r="A557" s="5"/>
      <c r="B557" s="5"/>
      <c r="C557" s="5"/>
      <c r="D557" s="5"/>
      <c r="E557" s="25">
        <f t="shared" ref="E557:E559" si="305">G557-F557</f>
        <v>6.9444444444438647E-4</v>
      </c>
      <c r="F557" s="25">
        <v>0.43194444444444446</v>
      </c>
      <c r="G557" s="25">
        <f>F558</f>
        <v>0.43263888888888885</v>
      </c>
      <c r="H557" s="3">
        <v>43076</v>
      </c>
      <c r="I557" s="4">
        <f t="shared" si="303"/>
        <v>43076.431944444441</v>
      </c>
      <c r="J557" s="4">
        <f t="shared" si="304"/>
        <v>43076.432638888888</v>
      </c>
      <c r="K557" s="8"/>
      <c r="L557" s="8"/>
    </row>
    <row r="558" spans="1:12" hidden="1" outlineLevel="1" x14ac:dyDescent="0.25">
      <c r="A558" s="5"/>
      <c r="B558" s="5"/>
      <c r="C558" s="5"/>
      <c r="D558" s="5"/>
      <c r="E558" s="25">
        <f t="shared" si="305"/>
        <v>2.0833333333333814E-3</v>
      </c>
      <c r="F558" s="25">
        <v>0.43263888888888885</v>
      </c>
      <c r="G558" s="25">
        <f>F559</f>
        <v>0.43472222222222223</v>
      </c>
      <c r="H558" s="3">
        <v>43076</v>
      </c>
      <c r="I558" s="4">
        <f t="shared" si="303"/>
        <v>43076.432638888888</v>
      </c>
      <c r="J558" s="4">
        <f t="shared" si="304"/>
        <v>43076.43472222222</v>
      </c>
      <c r="K558" s="8"/>
      <c r="L558" s="8"/>
    </row>
    <row r="559" spans="1:12" hidden="1" outlineLevel="1" x14ac:dyDescent="0.25">
      <c r="A559" s="5"/>
      <c r="B559" s="5"/>
      <c r="C559" s="5"/>
      <c r="D559" s="5"/>
      <c r="E559" s="25">
        <f t="shared" si="305"/>
        <v>4.1666666666666519E-3</v>
      </c>
      <c r="F559" s="25">
        <v>0.43472222222222223</v>
      </c>
      <c r="G559" s="25">
        <v>0.43888888888888888</v>
      </c>
      <c r="H559" s="3">
        <v>43076</v>
      </c>
      <c r="I559" s="4">
        <f t="shared" si="303"/>
        <v>43076.43472222222</v>
      </c>
      <c r="J559" s="4">
        <f t="shared" si="304"/>
        <v>43076.438888888886</v>
      </c>
      <c r="K559" s="8"/>
      <c r="L559" s="8"/>
    </row>
    <row r="560" spans="1:12" hidden="1" collapsed="1" x14ac:dyDescent="0.25">
      <c r="A560" s="5">
        <v>1752</v>
      </c>
      <c r="B560" s="5">
        <v>2017</v>
      </c>
      <c r="C560" s="5" t="s">
        <v>15</v>
      </c>
      <c r="D560" s="5">
        <v>2</v>
      </c>
      <c r="E560" s="29">
        <f>SUM(E561:E564)</f>
        <v>0</v>
      </c>
      <c r="F560" s="5"/>
      <c r="G560" s="5"/>
      <c r="H560" s="5"/>
      <c r="I560" s="74">
        <f>IF(J563&gt;J562,((J563-J562)*$N$2/$O$2)-E560,0)</f>
        <v>0</v>
      </c>
      <c r="J560" s="74"/>
      <c r="K560" s="13"/>
      <c r="L560" s="12">
        <f>IF(AND(D560&gt;0,K560&gt;0),(I561-K560)*$N$2/$O$2,0)</f>
        <v>0</v>
      </c>
    </row>
    <row r="561" spans="1:12" hidden="1" outlineLevel="1" x14ac:dyDescent="0.25">
      <c r="A561" s="5"/>
      <c r="B561" s="5"/>
      <c r="C561" s="5"/>
      <c r="D561" s="5"/>
      <c r="E561" s="29">
        <f>G561-F561</f>
        <v>0</v>
      </c>
      <c r="F561" s="29">
        <v>0.73472222222222217</v>
      </c>
      <c r="G561" s="29">
        <f>F562</f>
        <v>0.73472222222222217</v>
      </c>
      <c r="H561" s="3">
        <v>43067</v>
      </c>
      <c r="I561" s="4">
        <f t="shared" ref="I561:I564" si="306">H561+F561</f>
        <v>43067.734722222223</v>
      </c>
      <c r="J561" s="4">
        <f t="shared" ref="J561:J564" si="307">H561+G561</f>
        <v>43067.734722222223</v>
      </c>
      <c r="K561" s="8"/>
      <c r="L561" s="12"/>
    </row>
    <row r="562" spans="1:12" hidden="1" outlineLevel="1" x14ac:dyDescent="0.25">
      <c r="A562" s="5"/>
      <c r="B562" s="5"/>
      <c r="C562" s="5"/>
      <c r="D562" s="5"/>
      <c r="E562" s="29">
        <f t="shared" ref="E562:E564" si="308">G562-F562</f>
        <v>0</v>
      </c>
      <c r="F562" s="29">
        <v>0.73472222222222217</v>
      </c>
      <c r="G562" s="29">
        <f>F563</f>
        <v>0.73472222222222217</v>
      </c>
      <c r="H562" s="3">
        <v>43067</v>
      </c>
      <c r="I562" s="4">
        <f t="shared" si="306"/>
        <v>43067.734722222223</v>
      </c>
      <c r="J562" s="4">
        <f t="shared" si="307"/>
        <v>43067.734722222223</v>
      </c>
      <c r="K562" s="8"/>
      <c r="L562" s="8"/>
    </row>
    <row r="563" spans="1:12" hidden="1" outlineLevel="1" x14ac:dyDescent="0.25">
      <c r="A563" s="5"/>
      <c r="B563" s="5"/>
      <c r="C563" s="5"/>
      <c r="D563" s="5"/>
      <c r="E563" s="29">
        <f t="shared" si="308"/>
        <v>0</v>
      </c>
      <c r="F563" s="29">
        <v>0.73472222222222217</v>
      </c>
      <c r="G563" s="29">
        <f>F564</f>
        <v>0.73472222222222217</v>
      </c>
      <c r="H563" s="3">
        <v>43067</v>
      </c>
      <c r="I563" s="4">
        <f t="shared" si="306"/>
        <v>43067.734722222223</v>
      </c>
      <c r="J563" s="4">
        <f t="shared" si="307"/>
        <v>43067.734722222223</v>
      </c>
      <c r="K563" s="8"/>
      <c r="L563" s="8"/>
    </row>
    <row r="564" spans="1:12" hidden="1" outlineLevel="1" x14ac:dyDescent="0.25">
      <c r="A564" s="5"/>
      <c r="B564" s="5"/>
      <c r="C564" s="5"/>
      <c r="D564" s="5"/>
      <c r="E564" s="29">
        <f t="shared" si="308"/>
        <v>0</v>
      </c>
      <c r="F564" s="29">
        <v>0.73472222222222217</v>
      </c>
      <c r="G564" s="29">
        <v>0.73472222222222217</v>
      </c>
      <c r="H564" s="3">
        <v>43067</v>
      </c>
      <c r="I564" s="4">
        <f t="shared" si="306"/>
        <v>43067.734722222223</v>
      </c>
      <c r="J564" s="4">
        <f t="shared" si="307"/>
        <v>43067.734722222223</v>
      </c>
      <c r="K564" s="8"/>
      <c r="L564" s="8"/>
    </row>
    <row r="565" spans="1:12" hidden="1" collapsed="1" x14ac:dyDescent="0.25">
      <c r="A565" s="5">
        <v>1752</v>
      </c>
      <c r="B565" s="5">
        <v>2017</v>
      </c>
      <c r="C565" s="5" t="s">
        <v>15</v>
      </c>
      <c r="D565" s="5">
        <v>3</v>
      </c>
      <c r="E565" s="29">
        <f>SUM(E566:E569)</f>
        <v>1.388888888888884E-3</v>
      </c>
      <c r="F565" s="5"/>
      <c r="G565" s="5"/>
      <c r="H565" s="5"/>
      <c r="I565" s="74">
        <f>IF(J568&gt;J567,((J568-J567)*$N$2/$O$2)-E565,0)</f>
        <v>0</v>
      </c>
      <c r="J565" s="74"/>
      <c r="K565" s="3">
        <v>43067</v>
      </c>
      <c r="L565" s="12">
        <f>IF(AND(D565&gt;0,K565&gt;0),(I566-K565),0)</f>
        <v>35.647916666668607</v>
      </c>
    </row>
    <row r="566" spans="1:12" hidden="1" outlineLevel="1" x14ac:dyDescent="0.25">
      <c r="A566" s="5"/>
      <c r="B566" s="5"/>
      <c r="C566" s="5"/>
      <c r="D566" s="5"/>
      <c r="E566" s="29">
        <f>G566-F566</f>
        <v>0</v>
      </c>
      <c r="F566" s="29">
        <v>0.6479166666666667</v>
      </c>
      <c r="G566" s="29">
        <f>F567</f>
        <v>0.6479166666666667</v>
      </c>
      <c r="H566" s="3">
        <v>43102</v>
      </c>
      <c r="I566" s="4">
        <f t="shared" ref="I566:I569" si="309">H566+F566</f>
        <v>43102.647916666669</v>
      </c>
      <c r="J566" s="4">
        <f t="shared" ref="J566:J569" si="310">H566+G566</f>
        <v>43102.647916666669</v>
      </c>
      <c r="K566" s="8"/>
      <c r="L566" s="12"/>
    </row>
    <row r="567" spans="1:12" hidden="1" outlineLevel="1" x14ac:dyDescent="0.25">
      <c r="A567" s="5"/>
      <c r="B567" s="5"/>
      <c r="C567" s="5"/>
      <c r="D567" s="5"/>
      <c r="E567" s="29">
        <f t="shared" ref="E567:E569" si="311">G567-F567</f>
        <v>0</v>
      </c>
      <c r="F567" s="29">
        <v>0.6479166666666667</v>
      </c>
      <c r="G567" s="29">
        <f>F568</f>
        <v>0.6479166666666667</v>
      </c>
      <c r="H567" s="3">
        <v>43102</v>
      </c>
      <c r="I567" s="4">
        <f t="shared" si="309"/>
        <v>43102.647916666669</v>
      </c>
      <c r="J567" s="4">
        <f t="shared" si="310"/>
        <v>43102.647916666669</v>
      </c>
      <c r="K567" s="8"/>
      <c r="L567" s="8"/>
    </row>
    <row r="568" spans="1:12" hidden="1" outlineLevel="1" x14ac:dyDescent="0.25">
      <c r="A568" s="5"/>
      <c r="B568" s="5"/>
      <c r="C568" s="5"/>
      <c r="D568" s="5"/>
      <c r="E568" s="29">
        <f t="shared" si="311"/>
        <v>0</v>
      </c>
      <c r="F568" s="29">
        <v>0.6479166666666667</v>
      </c>
      <c r="G568" s="29">
        <f>F569</f>
        <v>0.6479166666666667</v>
      </c>
      <c r="H568" s="3">
        <v>43102</v>
      </c>
      <c r="I568" s="4">
        <f t="shared" si="309"/>
        <v>43102.647916666669</v>
      </c>
      <c r="J568" s="4">
        <f t="shared" si="310"/>
        <v>43102.647916666669</v>
      </c>
      <c r="K568" s="8"/>
      <c r="L568" s="8"/>
    </row>
    <row r="569" spans="1:12" hidden="1" outlineLevel="1" x14ac:dyDescent="0.25">
      <c r="A569" s="5"/>
      <c r="B569" s="5"/>
      <c r="C569" s="5"/>
      <c r="D569" s="5"/>
      <c r="E569" s="29">
        <f t="shared" si="311"/>
        <v>1.388888888888884E-3</v>
      </c>
      <c r="F569" s="29">
        <v>0.6479166666666667</v>
      </c>
      <c r="G569" s="29">
        <v>0.64930555555555558</v>
      </c>
      <c r="H569" s="3">
        <v>43102</v>
      </c>
      <c r="I569" s="4">
        <f t="shared" si="309"/>
        <v>43102.647916666669</v>
      </c>
      <c r="J569" s="4">
        <f t="shared" si="310"/>
        <v>43102.649305555555</v>
      </c>
      <c r="K569" s="8"/>
      <c r="L569" s="8"/>
    </row>
    <row r="570" spans="1:12" hidden="1" collapsed="1" x14ac:dyDescent="0.25">
      <c r="A570" s="5">
        <v>1751</v>
      </c>
      <c r="B570" s="5">
        <v>2017</v>
      </c>
      <c r="C570" s="5"/>
      <c r="D570" s="5">
        <v>2</v>
      </c>
      <c r="E570" s="29">
        <f>SUM(E571:E574)</f>
        <v>0</v>
      </c>
      <c r="F570" s="5"/>
      <c r="G570" s="5"/>
      <c r="H570" s="5"/>
      <c r="I570" s="74">
        <f>IF(J573&gt;J572,((J573-J572)*$N$2/$O$2)-E570,0)</f>
        <v>0</v>
      </c>
      <c r="J570" s="74"/>
      <c r="K570" s="13"/>
      <c r="L570" s="12">
        <f>IF(AND(D570&gt;0,K570&gt;0),(I571-K570)*$N$2/$O$2,0)</f>
        <v>0</v>
      </c>
    </row>
    <row r="571" spans="1:12" hidden="1" outlineLevel="1" x14ac:dyDescent="0.25">
      <c r="A571" s="5"/>
      <c r="B571" s="5"/>
      <c r="C571" s="5"/>
      <c r="D571" s="5"/>
      <c r="E571" s="29">
        <f>G571-F571</f>
        <v>0</v>
      </c>
      <c r="F571" s="29">
        <v>0.73125000000000007</v>
      </c>
      <c r="G571" s="29">
        <f>F572</f>
        <v>0.73125000000000007</v>
      </c>
      <c r="H571" s="3">
        <v>43067</v>
      </c>
      <c r="I571" s="4">
        <f t="shared" ref="I571:I574" si="312">H571+F571</f>
        <v>43067.731249999997</v>
      </c>
      <c r="J571" s="4">
        <f t="shared" ref="J571:J574" si="313">H571+G571</f>
        <v>43067.731249999997</v>
      </c>
      <c r="K571" s="8"/>
      <c r="L571" s="12"/>
    </row>
    <row r="572" spans="1:12" hidden="1" outlineLevel="1" x14ac:dyDescent="0.25">
      <c r="A572" s="5"/>
      <c r="B572" s="5"/>
      <c r="C572" s="5"/>
      <c r="D572" s="5"/>
      <c r="E572" s="29">
        <f t="shared" ref="E572:E574" si="314">G572-F572</f>
        <v>0</v>
      </c>
      <c r="F572" s="29">
        <v>0.73125000000000007</v>
      </c>
      <c r="G572" s="29">
        <f>F573</f>
        <v>0.73125000000000007</v>
      </c>
      <c r="H572" s="3">
        <v>43067</v>
      </c>
      <c r="I572" s="4">
        <f t="shared" si="312"/>
        <v>43067.731249999997</v>
      </c>
      <c r="J572" s="4">
        <f t="shared" si="313"/>
        <v>43067.731249999997</v>
      </c>
      <c r="K572" s="8"/>
      <c r="L572" s="8"/>
    </row>
    <row r="573" spans="1:12" hidden="1" outlineLevel="1" x14ac:dyDescent="0.25">
      <c r="A573" s="5"/>
      <c r="B573" s="5"/>
      <c r="C573" s="5"/>
      <c r="D573" s="5"/>
      <c r="E573" s="29">
        <f t="shared" si="314"/>
        <v>0</v>
      </c>
      <c r="F573" s="29">
        <v>0.73125000000000007</v>
      </c>
      <c r="G573" s="29">
        <f>F574</f>
        <v>0.73125000000000007</v>
      </c>
      <c r="H573" s="3">
        <v>43067</v>
      </c>
      <c r="I573" s="4">
        <f t="shared" si="312"/>
        <v>43067.731249999997</v>
      </c>
      <c r="J573" s="4">
        <f t="shared" si="313"/>
        <v>43067.731249999997</v>
      </c>
      <c r="K573" s="8"/>
      <c r="L573" s="8"/>
    </row>
    <row r="574" spans="1:12" hidden="1" outlineLevel="1" x14ac:dyDescent="0.25">
      <c r="A574" s="5"/>
      <c r="B574" s="5"/>
      <c r="C574" s="5"/>
      <c r="D574" s="5"/>
      <c r="E574" s="29">
        <f t="shared" si="314"/>
        <v>0</v>
      </c>
      <c r="F574" s="29">
        <v>0.73125000000000007</v>
      </c>
      <c r="G574" s="29">
        <v>0.73125000000000007</v>
      </c>
      <c r="H574" s="3">
        <v>43067</v>
      </c>
      <c r="I574" s="4">
        <f t="shared" si="312"/>
        <v>43067.731249999997</v>
      </c>
      <c r="J574" s="4">
        <f t="shared" si="313"/>
        <v>43067.731249999997</v>
      </c>
      <c r="K574" s="8"/>
      <c r="L574" s="8"/>
    </row>
    <row r="575" spans="1:12" hidden="1" collapsed="1" x14ac:dyDescent="0.25">
      <c r="A575" s="5">
        <v>1750</v>
      </c>
      <c r="B575" s="5">
        <v>2017</v>
      </c>
      <c r="C575" s="5"/>
      <c r="D575" s="5">
        <v>2</v>
      </c>
      <c r="E575" s="29">
        <f>SUM(E576:E579)</f>
        <v>0</v>
      </c>
      <c r="F575" s="5"/>
      <c r="G575" s="5"/>
      <c r="H575" s="5"/>
      <c r="I575" s="74">
        <f>IF(J578&gt;J577,((J578-J577)*$N$2/$O$2)-E575,0)</f>
        <v>0</v>
      </c>
      <c r="J575" s="74"/>
      <c r="K575" s="13"/>
      <c r="L575" s="12">
        <f>IF(AND(D575&gt;0,K575&gt;0),(I576-K575)*$N$2/$O$2,0)</f>
        <v>0</v>
      </c>
    </row>
    <row r="576" spans="1:12" hidden="1" outlineLevel="1" x14ac:dyDescent="0.25">
      <c r="A576" s="5"/>
      <c r="B576" s="5"/>
      <c r="C576" s="5"/>
      <c r="D576" s="5"/>
      <c r="E576" s="29">
        <f>G576-F576</f>
        <v>0</v>
      </c>
      <c r="F576" s="29">
        <v>0.73125000000000007</v>
      </c>
      <c r="G576" s="29">
        <f>F577</f>
        <v>0.73125000000000007</v>
      </c>
      <c r="H576" s="3">
        <v>43067</v>
      </c>
      <c r="I576" s="4">
        <f t="shared" ref="I576:I579" si="315">H576+F576</f>
        <v>43067.731249999997</v>
      </c>
      <c r="J576" s="4">
        <f t="shared" ref="J576:J579" si="316">H576+G576</f>
        <v>43067.731249999997</v>
      </c>
      <c r="K576" s="8"/>
      <c r="L576" s="12"/>
    </row>
    <row r="577" spans="1:12" hidden="1" outlineLevel="1" x14ac:dyDescent="0.25">
      <c r="A577" s="5"/>
      <c r="B577" s="5"/>
      <c r="C577" s="5"/>
      <c r="D577" s="5"/>
      <c r="E577" s="29">
        <f t="shared" ref="E577:E579" si="317">G577-F577</f>
        <v>0</v>
      </c>
      <c r="F577" s="29">
        <v>0.73125000000000007</v>
      </c>
      <c r="G577" s="29">
        <f>F578</f>
        <v>0.73125000000000007</v>
      </c>
      <c r="H577" s="3">
        <v>43067</v>
      </c>
      <c r="I577" s="4">
        <f t="shared" si="315"/>
        <v>43067.731249999997</v>
      </c>
      <c r="J577" s="4">
        <f t="shared" si="316"/>
        <v>43067.731249999997</v>
      </c>
      <c r="K577" s="8"/>
      <c r="L577" s="8"/>
    </row>
    <row r="578" spans="1:12" hidden="1" outlineLevel="1" x14ac:dyDescent="0.25">
      <c r="A578" s="5"/>
      <c r="B578" s="5"/>
      <c r="C578" s="5"/>
      <c r="D578" s="5"/>
      <c r="E578" s="29">
        <f t="shared" si="317"/>
        <v>0</v>
      </c>
      <c r="F578" s="29">
        <v>0.73125000000000007</v>
      </c>
      <c r="G578" s="29">
        <f>F579</f>
        <v>0.73125000000000007</v>
      </c>
      <c r="H578" s="3">
        <v>43067</v>
      </c>
      <c r="I578" s="4">
        <f t="shared" si="315"/>
        <v>43067.731249999997</v>
      </c>
      <c r="J578" s="4">
        <f t="shared" si="316"/>
        <v>43067.731249999997</v>
      </c>
      <c r="K578" s="8"/>
      <c r="L578" s="8"/>
    </row>
    <row r="579" spans="1:12" hidden="1" outlineLevel="1" x14ac:dyDescent="0.25">
      <c r="A579" s="5"/>
      <c r="B579" s="5"/>
      <c r="C579" s="5"/>
      <c r="D579" s="5"/>
      <c r="E579" s="29">
        <f t="shared" si="317"/>
        <v>0</v>
      </c>
      <c r="F579" s="29">
        <v>0.73125000000000007</v>
      </c>
      <c r="G579" s="29">
        <v>0.73125000000000007</v>
      </c>
      <c r="H579" s="3">
        <v>43067</v>
      </c>
      <c r="I579" s="4">
        <f t="shared" si="315"/>
        <v>43067.731249999997</v>
      </c>
      <c r="J579" s="4">
        <f t="shared" si="316"/>
        <v>43067.731249999997</v>
      </c>
      <c r="K579" s="8"/>
      <c r="L579" s="8"/>
    </row>
    <row r="580" spans="1:12" hidden="1" collapsed="1" x14ac:dyDescent="0.25">
      <c r="A580" s="5">
        <v>1749</v>
      </c>
      <c r="B580" s="5">
        <v>2017</v>
      </c>
      <c r="C580" s="5"/>
      <c r="D580" s="5">
        <v>2</v>
      </c>
      <c r="E580" s="29">
        <f>SUM(E581:E584)</f>
        <v>0</v>
      </c>
      <c r="F580" s="5"/>
      <c r="G580" s="5"/>
      <c r="H580" s="5"/>
      <c r="I580" s="74">
        <f>IF(J583&gt;J582,((J583-J582)*$N$2/$O$2)-E580,0)</f>
        <v>0</v>
      </c>
      <c r="J580" s="74"/>
      <c r="K580" s="13"/>
      <c r="L580" s="12">
        <f>IF(AND(D580&gt;0,K580&gt;0),(I581-K580)*$N$2/$O$2,0)</f>
        <v>0</v>
      </c>
    </row>
    <row r="581" spans="1:12" hidden="1" outlineLevel="1" x14ac:dyDescent="0.25">
      <c r="A581" s="5"/>
      <c r="B581" s="5"/>
      <c r="C581" s="5"/>
      <c r="D581" s="5"/>
      <c r="E581" s="29">
        <f>G581-F581</f>
        <v>0</v>
      </c>
      <c r="F581" s="29">
        <v>0.74236111111111114</v>
      </c>
      <c r="G581" s="29">
        <f>F582</f>
        <v>0.74236111111111114</v>
      </c>
      <c r="H581" s="3">
        <v>43067</v>
      </c>
      <c r="I581" s="4">
        <f t="shared" ref="I581:I584" si="318">H581+F581</f>
        <v>43067.742361111108</v>
      </c>
      <c r="J581" s="4">
        <f t="shared" ref="J581:J584" si="319">H581+G581</f>
        <v>43067.742361111108</v>
      </c>
      <c r="K581" s="8"/>
      <c r="L581" s="12"/>
    </row>
    <row r="582" spans="1:12" hidden="1" outlineLevel="1" x14ac:dyDescent="0.25">
      <c r="A582" s="5"/>
      <c r="B582" s="5"/>
      <c r="C582" s="5"/>
      <c r="D582" s="5"/>
      <c r="E582" s="29">
        <f t="shared" ref="E582:E584" si="320">G582-F582</f>
        <v>0</v>
      </c>
      <c r="F582" s="29">
        <v>0.74236111111111114</v>
      </c>
      <c r="G582" s="29">
        <f>F583</f>
        <v>0.74236111111111114</v>
      </c>
      <c r="H582" s="3">
        <v>43067</v>
      </c>
      <c r="I582" s="4">
        <f t="shared" si="318"/>
        <v>43067.742361111108</v>
      </c>
      <c r="J582" s="4">
        <f t="shared" si="319"/>
        <v>43067.742361111108</v>
      </c>
      <c r="K582" s="8"/>
      <c r="L582" s="8"/>
    </row>
    <row r="583" spans="1:12" hidden="1" outlineLevel="1" x14ac:dyDescent="0.25">
      <c r="A583" s="5"/>
      <c r="B583" s="5"/>
      <c r="C583" s="5"/>
      <c r="D583" s="5"/>
      <c r="E583" s="29">
        <f t="shared" si="320"/>
        <v>0</v>
      </c>
      <c r="F583" s="29">
        <v>0.74236111111111114</v>
      </c>
      <c r="G583" s="29">
        <f>F584</f>
        <v>0.74236111111111114</v>
      </c>
      <c r="H583" s="3">
        <v>43067</v>
      </c>
      <c r="I583" s="4">
        <f t="shared" si="318"/>
        <v>43067.742361111108</v>
      </c>
      <c r="J583" s="4">
        <f t="shared" si="319"/>
        <v>43067.742361111108</v>
      </c>
      <c r="K583" s="8"/>
      <c r="L583" s="8"/>
    </row>
    <row r="584" spans="1:12" hidden="1" outlineLevel="1" x14ac:dyDescent="0.25">
      <c r="A584" s="5"/>
      <c r="B584" s="5"/>
      <c r="C584" s="5"/>
      <c r="D584" s="5"/>
      <c r="E584" s="29">
        <f t="shared" si="320"/>
        <v>0</v>
      </c>
      <c r="F584" s="29">
        <v>0.74236111111111114</v>
      </c>
      <c r="G584" s="29">
        <v>0.74236111111111114</v>
      </c>
      <c r="H584" s="3">
        <v>43067</v>
      </c>
      <c r="I584" s="4">
        <f t="shared" si="318"/>
        <v>43067.742361111108</v>
      </c>
      <c r="J584" s="4">
        <f t="shared" si="319"/>
        <v>43067.742361111108</v>
      </c>
      <c r="K584" s="8"/>
      <c r="L584" s="8"/>
    </row>
    <row r="585" spans="1:12" hidden="1" collapsed="1" x14ac:dyDescent="0.25">
      <c r="A585" s="5">
        <v>1748</v>
      </c>
      <c r="B585" s="5">
        <v>2017</v>
      </c>
      <c r="C585" s="5"/>
      <c r="D585" s="5">
        <v>1</v>
      </c>
      <c r="E585" s="29">
        <f>SUM(E586:E589)</f>
        <v>5.0000000000000044E-2</v>
      </c>
      <c r="F585" s="5"/>
      <c r="G585" s="5"/>
      <c r="H585" s="5"/>
      <c r="I585" s="74">
        <f>IF(J588&gt;J587,((J588-J587)*$N$2/$O$2)-E585,0)</f>
        <v>-4.9565972223081234E-2</v>
      </c>
      <c r="J585" s="74"/>
      <c r="K585" s="13"/>
      <c r="L585" s="12">
        <f>IF(AND(D585&gt;0,K585&gt;0),(I586-K585)*$N$2/$O$2,0)</f>
        <v>0</v>
      </c>
    </row>
    <row r="586" spans="1:12" hidden="1" outlineLevel="1" x14ac:dyDescent="0.25">
      <c r="A586" s="5"/>
      <c r="B586" s="5"/>
      <c r="C586" s="5"/>
      <c r="D586" s="5"/>
      <c r="E586" s="29">
        <f>G586-F586</f>
        <v>6.9444444444444198E-4</v>
      </c>
      <c r="F586" s="29">
        <v>0.69236111111111109</v>
      </c>
      <c r="G586" s="29">
        <f>F587</f>
        <v>0.69305555555555554</v>
      </c>
      <c r="H586" s="3">
        <v>43067</v>
      </c>
      <c r="I586" s="4">
        <f t="shared" ref="I586:I589" si="321">H586+F586</f>
        <v>43067.692361111112</v>
      </c>
      <c r="J586" s="4">
        <f t="shared" ref="J586:J589" si="322">H586+G586</f>
        <v>43067.693055555559</v>
      </c>
      <c r="K586" s="8"/>
      <c r="L586" s="12"/>
    </row>
    <row r="587" spans="1:12" hidden="1" outlineLevel="1" x14ac:dyDescent="0.25">
      <c r="A587" s="5"/>
      <c r="B587" s="5"/>
      <c r="C587" s="5"/>
      <c r="D587" s="5"/>
      <c r="E587" s="29">
        <f t="shared" ref="E587:E589" si="323">G587-F587</f>
        <v>1.388888888888995E-3</v>
      </c>
      <c r="F587" s="29">
        <v>0.69305555555555554</v>
      </c>
      <c r="G587" s="29">
        <f>F588</f>
        <v>0.69444444444444453</v>
      </c>
      <c r="H587" s="3">
        <v>43067</v>
      </c>
      <c r="I587" s="4">
        <f t="shared" si="321"/>
        <v>43067.693055555559</v>
      </c>
      <c r="J587" s="4">
        <f t="shared" si="322"/>
        <v>43067.694444444445</v>
      </c>
      <c r="K587" s="8"/>
      <c r="L587" s="8"/>
    </row>
    <row r="588" spans="1:12" hidden="1" outlineLevel="1" x14ac:dyDescent="0.25">
      <c r="A588" s="5"/>
      <c r="B588" s="5"/>
      <c r="C588" s="5"/>
      <c r="D588" s="5"/>
      <c r="E588" s="29">
        <f t="shared" si="323"/>
        <v>1.3888888888887729E-3</v>
      </c>
      <c r="F588" s="29">
        <v>0.69444444444444453</v>
      </c>
      <c r="G588" s="29">
        <f>F589</f>
        <v>0.6958333333333333</v>
      </c>
      <c r="H588" s="3">
        <v>43067</v>
      </c>
      <c r="I588" s="4">
        <f t="shared" si="321"/>
        <v>43067.694444444445</v>
      </c>
      <c r="J588" s="4">
        <f t="shared" si="322"/>
        <v>43067.695833333331</v>
      </c>
      <c r="K588" s="8"/>
      <c r="L588" s="8"/>
    </row>
    <row r="589" spans="1:12" hidden="1" outlineLevel="1" x14ac:dyDescent="0.25">
      <c r="A589" s="5"/>
      <c r="B589" s="5"/>
      <c r="C589" s="5"/>
      <c r="D589" s="5"/>
      <c r="E589" s="29">
        <f t="shared" si="323"/>
        <v>4.6527777777777835E-2</v>
      </c>
      <c r="F589" s="29">
        <v>0.6958333333333333</v>
      </c>
      <c r="G589" s="29">
        <v>0.74236111111111114</v>
      </c>
      <c r="H589" s="3">
        <v>43067</v>
      </c>
      <c r="I589" s="4">
        <f t="shared" si="321"/>
        <v>43067.695833333331</v>
      </c>
      <c r="J589" s="4">
        <f t="shared" si="322"/>
        <v>43067.742361111108</v>
      </c>
      <c r="K589" s="8"/>
      <c r="L589" s="8"/>
    </row>
    <row r="590" spans="1:12" hidden="1" outlineLevel="1" x14ac:dyDescent="0.25">
      <c r="A590" s="5"/>
      <c r="B590" s="5"/>
      <c r="C590" s="5"/>
      <c r="D590" s="5"/>
      <c r="E590" s="29">
        <f t="shared" ref="E590" si="324">G590-F590</f>
        <v>0</v>
      </c>
      <c r="F590" s="29">
        <v>0.70277777777777783</v>
      </c>
      <c r="G590" s="29">
        <v>0.70277777777777783</v>
      </c>
      <c r="H590" s="3">
        <v>43067</v>
      </c>
      <c r="I590" s="4">
        <f t="shared" ref="I590" si="325">H590+F590</f>
        <v>43067.702777777777</v>
      </c>
      <c r="J590" s="4">
        <f t="shared" ref="J590" si="326">H590+G590</f>
        <v>43067.702777777777</v>
      </c>
      <c r="K590" s="8"/>
      <c r="L590" s="8"/>
    </row>
    <row r="591" spans="1:12" hidden="1" collapsed="1" x14ac:dyDescent="0.25">
      <c r="A591" s="5">
        <v>1748</v>
      </c>
      <c r="B591" s="5">
        <v>2017</v>
      </c>
      <c r="C591" s="5"/>
      <c r="D591" s="5">
        <v>2</v>
      </c>
      <c r="E591" s="29">
        <f>SUM(E592:E595)</f>
        <v>1.1111111111111072E-2</v>
      </c>
      <c r="F591" s="5"/>
      <c r="G591" s="5"/>
      <c r="H591" s="5"/>
      <c r="I591" s="74">
        <f>IF(J594&gt;J593,((J594-J593)*$N$2/$O$2)-E591,0)</f>
        <v>0</v>
      </c>
      <c r="J591" s="74"/>
      <c r="K591" s="13"/>
      <c r="L591" s="12">
        <f>IF(AND(D591&gt;0,K591&gt;0),(I592-K591)*$N$2/$O$2,0)</f>
        <v>0</v>
      </c>
    </row>
    <row r="592" spans="1:12" hidden="1" outlineLevel="1" x14ac:dyDescent="0.25">
      <c r="A592" s="5"/>
      <c r="B592" s="5"/>
      <c r="C592" s="5"/>
      <c r="D592" s="5"/>
      <c r="E592" s="29">
        <f>G592-F592</f>
        <v>6.2499999999998668E-3</v>
      </c>
      <c r="F592" s="29">
        <v>0.70277777777777783</v>
      </c>
      <c r="G592" s="29">
        <f>F593</f>
        <v>0.7090277777777777</v>
      </c>
      <c r="H592" s="3">
        <v>43067</v>
      </c>
      <c r="I592" s="4">
        <f t="shared" ref="I592:I595" si="327">H592+F592</f>
        <v>43067.702777777777</v>
      </c>
      <c r="J592" s="4">
        <f t="shared" ref="J592:J595" si="328">H592+G592</f>
        <v>43067.709027777775</v>
      </c>
      <c r="K592" s="8"/>
      <c r="L592" s="12"/>
    </row>
    <row r="593" spans="1:12" hidden="1" outlineLevel="1" x14ac:dyDescent="0.25">
      <c r="A593" s="5"/>
      <c r="B593" s="5"/>
      <c r="C593" s="5"/>
      <c r="D593" s="5"/>
      <c r="E593" s="29">
        <f t="shared" ref="E593:E595" si="329">G593-F593</f>
        <v>3.4722222222223209E-3</v>
      </c>
      <c r="F593" s="29">
        <v>0.7090277777777777</v>
      </c>
      <c r="G593" s="29">
        <f>F594</f>
        <v>0.71250000000000002</v>
      </c>
      <c r="H593" s="3">
        <v>43067</v>
      </c>
      <c r="I593" s="4">
        <f t="shared" si="327"/>
        <v>43067.709027777775</v>
      </c>
      <c r="J593" s="4">
        <f t="shared" si="328"/>
        <v>43067.712500000001</v>
      </c>
      <c r="K593" s="8"/>
      <c r="L593" s="8"/>
    </row>
    <row r="594" spans="1:12" hidden="1" outlineLevel="1" x14ac:dyDescent="0.25">
      <c r="A594" s="5"/>
      <c r="B594" s="5"/>
      <c r="C594" s="5"/>
      <c r="D594" s="5"/>
      <c r="E594" s="29">
        <f t="shared" si="329"/>
        <v>0</v>
      </c>
      <c r="F594" s="29">
        <v>0.71250000000000002</v>
      </c>
      <c r="G594" s="29">
        <f>F595</f>
        <v>0.71250000000000002</v>
      </c>
      <c r="H594" s="3">
        <v>43067</v>
      </c>
      <c r="I594" s="4">
        <f t="shared" si="327"/>
        <v>43067.712500000001</v>
      </c>
      <c r="J594" s="4">
        <f t="shared" si="328"/>
        <v>43067.712500000001</v>
      </c>
      <c r="K594" s="8"/>
      <c r="L594" s="8"/>
    </row>
    <row r="595" spans="1:12" hidden="1" outlineLevel="1" x14ac:dyDescent="0.25">
      <c r="A595" s="5"/>
      <c r="B595" s="5"/>
      <c r="C595" s="5"/>
      <c r="D595" s="5"/>
      <c r="E595" s="29">
        <f t="shared" si="329"/>
        <v>1.388888888888884E-3</v>
      </c>
      <c r="F595" s="29">
        <v>0.71250000000000002</v>
      </c>
      <c r="G595" s="29">
        <v>0.71388888888888891</v>
      </c>
      <c r="H595" s="3">
        <v>43067</v>
      </c>
      <c r="I595" s="4">
        <f t="shared" si="327"/>
        <v>43067.712500000001</v>
      </c>
      <c r="J595" s="4">
        <f t="shared" si="328"/>
        <v>43067.713888888888</v>
      </c>
      <c r="K595" s="8"/>
      <c r="L595" s="8"/>
    </row>
    <row r="596" spans="1:12" hidden="1" collapsed="1" x14ac:dyDescent="0.25">
      <c r="A596" s="5">
        <v>1747</v>
      </c>
      <c r="B596" s="5">
        <v>2017</v>
      </c>
      <c r="C596" s="5"/>
      <c r="D596" s="5">
        <v>2</v>
      </c>
      <c r="E596" s="29">
        <f>SUM(E597:E600)</f>
        <v>0</v>
      </c>
      <c r="F596" s="5"/>
      <c r="G596" s="5"/>
      <c r="H596" s="5"/>
      <c r="I596" s="74">
        <f>IF(J599&gt;J598,((J599-J598)*$N$2/$O$2)-E596,0)</f>
        <v>0</v>
      </c>
      <c r="J596" s="74"/>
      <c r="K596" s="13"/>
      <c r="L596" s="12">
        <f>IF(AND(D596&gt;0,K596&gt;0),(I597-K596)*$N$2/$O$2,0)</f>
        <v>0</v>
      </c>
    </row>
    <row r="597" spans="1:12" hidden="1" outlineLevel="1" x14ac:dyDescent="0.25">
      <c r="A597" s="5"/>
      <c r="B597" s="5"/>
      <c r="C597" s="5"/>
      <c r="D597" s="5"/>
      <c r="E597" s="29">
        <f>G597-F597</f>
        <v>0</v>
      </c>
      <c r="F597" s="29">
        <v>0.72013888888888899</v>
      </c>
      <c r="G597" s="29">
        <f>F598</f>
        <v>0.72013888888888899</v>
      </c>
      <c r="H597" s="3">
        <v>43067</v>
      </c>
      <c r="I597" s="4">
        <f t="shared" ref="I597:I600" si="330">H597+F597</f>
        <v>43067.720138888886</v>
      </c>
      <c r="J597" s="4">
        <f t="shared" ref="J597:J600" si="331">H597+G597</f>
        <v>43067.720138888886</v>
      </c>
      <c r="K597" s="8"/>
      <c r="L597" s="12"/>
    </row>
    <row r="598" spans="1:12" hidden="1" outlineLevel="1" x14ac:dyDescent="0.25">
      <c r="A598" s="5"/>
      <c r="B598" s="5"/>
      <c r="C598" s="5"/>
      <c r="D598" s="5"/>
      <c r="E598" s="29">
        <f t="shared" ref="E598:E600" si="332">G598-F598</f>
        <v>0</v>
      </c>
      <c r="F598" s="29">
        <v>0.72013888888888899</v>
      </c>
      <c r="G598" s="29">
        <f>F599</f>
        <v>0.72013888888888899</v>
      </c>
      <c r="H598" s="3">
        <v>43067</v>
      </c>
      <c r="I598" s="4">
        <f t="shared" si="330"/>
        <v>43067.720138888886</v>
      </c>
      <c r="J598" s="4">
        <f t="shared" si="331"/>
        <v>43067.720138888886</v>
      </c>
      <c r="K598" s="8"/>
      <c r="L598" s="8"/>
    </row>
    <row r="599" spans="1:12" hidden="1" outlineLevel="1" x14ac:dyDescent="0.25">
      <c r="A599" s="5"/>
      <c r="B599" s="5"/>
      <c r="C599" s="5"/>
      <c r="D599" s="5"/>
      <c r="E599" s="29">
        <f t="shared" si="332"/>
        <v>0</v>
      </c>
      <c r="F599" s="29">
        <v>0.72013888888888899</v>
      </c>
      <c r="G599" s="29">
        <f>F600</f>
        <v>0.72013888888888899</v>
      </c>
      <c r="H599" s="3">
        <v>43067</v>
      </c>
      <c r="I599" s="4">
        <f t="shared" si="330"/>
        <v>43067.720138888886</v>
      </c>
      <c r="J599" s="4">
        <f t="shared" si="331"/>
        <v>43067.720138888886</v>
      </c>
      <c r="K599" s="8"/>
      <c r="L599" s="8"/>
    </row>
    <row r="600" spans="1:12" hidden="1" outlineLevel="1" x14ac:dyDescent="0.25">
      <c r="A600" s="5"/>
      <c r="B600" s="5"/>
      <c r="C600" s="5"/>
      <c r="D600" s="5"/>
      <c r="E600" s="29">
        <f t="shared" si="332"/>
        <v>0</v>
      </c>
      <c r="F600" s="29">
        <v>0.72013888888888899</v>
      </c>
      <c r="G600" s="29">
        <v>0.72013888888888899</v>
      </c>
      <c r="H600" s="3">
        <v>43067</v>
      </c>
      <c r="I600" s="4">
        <f t="shared" si="330"/>
        <v>43067.720138888886</v>
      </c>
      <c r="J600" s="4">
        <f t="shared" si="331"/>
        <v>43067.720138888886</v>
      </c>
      <c r="K600" s="8"/>
      <c r="L600" s="8"/>
    </row>
    <row r="601" spans="1:12" hidden="1" collapsed="1" x14ac:dyDescent="0.25">
      <c r="A601" s="5">
        <v>1753</v>
      </c>
      <c r="B601" s="5">
        <v>2017</v>
      </c>
      <c r="C601" s="5"/>
      <c r="D601" s="5">
        <v>2</v>
      </c>
      <c r="E601" s="29">
        <f>SUM(E602:E605)</f>
        <v>0</v>
      </c>
      <c r="F601" s="5"/>
      <c r="G601" s="5"/>
      <c r="H601" s="5"/>
      <c r="I601" s="74">
        <f>IF(J604&gt;J603,((J604-J603)*$N$2/$O$2)-E601,0)</f>
        <v>0</v>
      </c>
      <c r="J601" s="74"/>
      <c r="K601" s="13"/>
      <c r="L601" s="12">
        <f>IF(AND(D601&gt;0,K601&gt;0),(I602-K601)*$N$2/$O$2,0)</f>
        <v>0</v>
      </c>
    </row>
    <row r="602" spans="1:12" hidden="1" outlineLevel="1" x14ac:dyDescent="0.25">
      <c r="A602" s="5"/>
      <c r="B602" s="5"/>
      <c r="C602" s="5"/>
      <c r="D602" s="5"/>
      <c r="E602" s="29">
        <f>G602-F602</f>
        <v>0</v>
      </c>
      <c r="F602" s="29">
        <v>0.73819444444444438</v>
      </c>
      <c r="G602" s="29">
        <f>F603</f>
        <v>0.73819444444444438</v>
      </c>
      <c r="H602" s="3">
        <v>43067</v>
      </c>
      <c r="I602" s="4">
        <f t="shared" ref="I602:I605" si="333">H602+F602</f>
        <v>43067.738194444442</v>
      </c>
      <c r="J602" s="4">
        <f t="shared" ref="J602:J605" si="334">H602+G602</f>
        <v>43067.738194444442</v>
      </c>
      <c r="K602" s="8"/>
      <c r="L602" s="12"/>
    </row>
    <row r="603" spans="1:12" hidden="1" outlineLevel="1" x14ac:dyDescent="0.25">
      <c r="A603" s="5"/>
      <c r="B603" s="5"/>
      <c r="C603" s="5"/>
      <c r="D603" s="5"/>
      <c r="E603" s="29">
        <f t="shared" ref="E603:E605" si="335">G603-F603</f>
        <v>0</v>
      </c>
      <c r="F603" s="29">
        <v>0.73819444444444438</v>
      </c>
      <c r="G603" s="29">
        <f>F604</f>
        <v>0.73819444444444438</v>
      </c>
      <c r="H603" s="3">
        <v>43067</v>
      </c>
      <c r="I603" s="4">
        <f t="shared" si="333"/>
        <v>43067.738194444442</v>
      </c>
      <c r="J603" s="4">
        <f t="shared" si="334"/>
        <v>43067.738194444442</v>
      </c>
      <c r="K603" s="8"/>
      <c r="L603" s="8"/>
    </row>
    <row r="604" spans="1:12" hidden="1" outlineLevel="1" x14ac:dyDescent="0.25">
      <c r="A604" s="5"/>
      <c r="B604" s="5"/>
      <c r="C604" s="5"/>
      <c r="D604" s="5"/>
      <c r="E604" s="29">
        <f t="shared" si="335"/>
        <v>0</v>
      </c>
      <c r="F604" s="29">
        <v>0.73819444444444438</v>
      </c>
      <c r="G604" s="29">
        <f>F605</f>
        <v>0.73819444444444438</v>
      </c>
      <c r="H604" s="3">
        <v>43067</v>
      </c>
      <c r="I604" s="4">
        <f t="shared" si="333"/>
        <v>43067.738194444442</v>
      </c>
      <c r="J604" s="4">
        <f t="shared" si="334"/>
        <v>43067.738194444442</v>
      </c>
      <c r="K604" s="8"/>
      <c r="L604" s="8"/>
    </row>
    <row r="605" spans="1:12" hidden="1" outlineLevel="1" x14ac:dyDescent="0.25">
      <c r="A605" s="5"/>
      <c r="B605" s="5"/>
      <c r="C605" s="5"/>
      <c r="D605" s="5"/>
      <c r="E605" s="29">
        <f t="shared" si="335"/>
        <v>0</v>
      </c>
      <c r="F605" s="29">
        <v>0.73819444444444438</v>
      </c>
      <c r="G605" s="29">
        <v>0.73819444444444438</v>
      </c>
      <c r="H605" s="3">
        <v>43067</v>
      </c>
      <c r="I605" s="4">
        <f t="shared" si="333"/>
        <v>43067.738194444442</v>
      </c>
      <c r="J605" s="4">
        <f t="shared" si="334"/>
        <v>43067.738194444442</v>
      </c>
      <c r="K605" s="8"/>
      <c r="L605" s="8"/>
    </row>
    <row r="606" spans="1:12" hidden="1" collapsed="1" x14ac:dyDescent="0.25">
      <c r="A606" s="5">
        <v>1754</v>
      </c>
      <c r="B606" s="5">
        <v>2017</v>
      </c>
      <c r="C606" s="5"/>
      <c r="D606" s="5">
        <v>2</v>
      </c>
      <c r="E606" s="29">
        <f>SUM(E607:E610)</f>
        <v>0</v>
      </c>
      <c r="F606" s="5"/>
      <c r="G606" s="5"/>
      <c r="H606" s="5"/>
      <c r="I606" s="74">
        <f>IF(J609&gt;J608,((J609-J608)*$N$2/$O$2)-E606,0)</f>
        <v>0</v>
      </c>
      <c r="J606" s="74"/>
      <c r="K606" s="13"/>
      <c r="L606" s="12">
        <f>IF(AND(D606&gt;0,K606&gt;0),(I607-K606)*$N$2/$O$2,0)</f>
        <v>0</v>
      </c>
    </row>
    <row r="607" spans="1:12" hidden="1" outlineLevel="1" x14ac:dyDescent="0.25">
      <c r="A607" s="5"/>
      <c r="B607" s="5"/>
      <c r="C607" s="5"/>
      <c r="D607" s="5"/>
      <c r="E607" s="29">
        <f>G607-F607</f>
        <v>0</v>
      </c>
      <c r="F607" s="29">
        <v>0.74097222222222225</v>
      </c>
      <c r="G607" s="29">
        <f>F608</f>
        <v>0.74097222222222225</v>
      </c>
      <c r="H607" s="3">
        <v>43067</v>
      </c>
      <c r="I607" s="4">
        <f t="shared" ref="I607:I610" si="336">H607+F607</f>
        <v>43067.740972222222</v>
      </c>
      <c r="J607" s="4">
        <f t="shared" ref="J607:J610" si="337">H607+G607</f>
        <v>43067.740972222222</v>
      </c>
      <c r="K607" s="8"/>
      <c r="L607" s="12"/>
    </row>
    <row r="608" spans="1:12" hidden="1" outlineLevel="1" x14ac:dyDescent="0.25">
      <c r="A608" s="5"/>
      <c r="B608" s="5"/>
      <c r="C608" s="5"/>
      <c r="D608" s="5"/>
      <c r="E608" s="29">
        <f t="shared" ref="E608:E610" si="338">G608-F608</f>
        <v>0</v>
      </c>
      <c r="F608" s="29">
        <v>0.74097222222222225</v>
      </c>
      <c r="G608" s="29">
        <f>F609</f>
        <v>0.74097222222222225</v>
      </c>
      <c r="H608" s="3">
        <v>43067</v>
      </c>
      <c r="I608" s="4">
        <f t="shared" si="336"/>
        <v>43067.740972222222</v>
      </c>
      <c r="J608" s="4">
        <f t="shared" si="337"/>
        <v>43067.740972222222</v>
      </c>
      <c r="K608" s="8"/>
      <c r="L608" s="8"/>
    </row>
    <row r="609" spans="1:12" hidden="1" outlineLevel="1" x14ac:dyDescent="0.25">
      <c r="A609" s="5"/>
      <c r="B609" s="5"/>
      <c r="C609" s="5"/>
      <c r="D609" s="5"/>
      <c r="E609" s="29">
        <f t="shared" si="338"/>
        <v>0</v>
      </c>
      <c r="F609" s="29">
        <v>0.74097222222222225</v>
      </c>
      <c r="G609" s="29">
        <f>F610</f>
        <v>0.74097222222222225</v>
      </c>
      <c r="H609" s="3">
        <v>43067</v>
      </c>
      <c r="I609" s="4">
        <f t="shared" si="336"/>
        <v>43067.740972222222</v>
      </c>
      <c r="J609" s="4">
        <f t="shared" si="337"/>
        <v>43067.740972222222</v>
      </c>
      <c r="K609" s="8"/>
      <c r="L609" s="8"/>
    </row>
    <row r="610" spans="1:12" hidden="1" outlineLevel="1" x14ac:dyDescent="0.25">
      <c r="A610" s="5"/>
      <c r="B610" s="5"/>
      <c r="C610" s="5"/>
      <c r="D610" s="5"/>
      <c r="E610" s="29">
        <f t="shared" si="338"/>
        <v>0</v>
      </c>
      <c r="F610" s="29">
        <v>0.74097222222222225</v>
      </c>
      <c r="G610" s="29">
        <v>0.74097222222222225</v>
      </c>
      <c r="H610" s="3">
        <v>43067</v>
      </c>
      <c r="I610" s="4">
        <f t="shared" si="336"/>
        <v>43067.740972222222</v>
      </c>
      <c r="J610" s="4">
        <f t="shared" si="337"/>
        <v>43067.740972222222</v>
      </c>
      <c r="K610" s="8"/>
      <c r="L610" s="8"/>
    </row>
    <row r="611" spans="1:12" hidden="1" collapsed="1" x14ac:dyDescent="0.25">
      <c r="A611" s="5">
        <v>1755</v>
      </c>
      <c r="B611" s="5">
        <v>2017</v>
      </c>
      <c r="C611" s="5"/>
      <c r="D611" s="5">
        <v>2</v>
      </c>
      <c r="E611" s="29">
        <f>SUM(E612:E615)</f>
        <v>0</v>
      </c>
      <c r="F611" s="5"/>
      <c r="G611" s="5"/>
      <c r="H611" s="5"/>
      <c r="I611" s="74">
        <f>IF(J614&gt;J613,((J614-J613)*$N$2/$O$2)-E611,0)</f>
        <v>0</v>
      </c>
      <c r="J611" s="74"/>
      <c r="K611" s="13"/>
      <c r="L611" s="12">
        <f>IF(AND(D611&gt;0,K611&gt;0),(I612-K611)*$N$2/$O$2,0)</f>
        <v>0</v>
      </c>
    </row>
    <row r="612" spans="1:12" hidden="1" outlineLevel="1" x14ac:dyDescent="0.25">
      <c r="A612" s="5"/>
      <c r="B612" s="5"/>
      <c r="C612" s="5"/>
      <c r="D612" s="5"/>
      <c r="E612" s="29">
        <f>G612-F612</f>
        <v>0</v>
      </c>
      <c r="F612" s="29">
        <v>0.74236111111111114</v>
      </c>
      <c r="G612" s="29">
        <f>F613</f>
        <v>0.74236111111111114</v>
      </c>
      <c r="H612" s="3">
        <v>43067</v>
      </c>
      <c r="I612" s="4">
        <f t="shared" ref="I612:I615" si="339">H612+F612</f>
        <v>43067.742361111108</v>
      </c>
      <c r="J612" s="4">
        <f t="shared" ref="J612:J615" si="340">H612+G612</f>
        <v>43067.742361111108</v>
      </c>
      <c r="K612" s="8"/>
      <c r="L612" s="12"/>
    </row>
    <row r="613" spans="1:12" hidden="1" outlineLevel="1" x14ac:dyDescent="0.25">
      <c r="A613" s="5"/>
      <c r="B613" s="5"/>
      <c r="C613" s="5"/>
      <c r="D613" s="5"/>
      <c r="E613" s="29">
        <f t="shared" ref="E613:E615" si="341">G613-F613</f>
        <v>0</v>
      </c>
      <c r="F613" s="29">
        <v>0.74236111111111114</v>
      </c>
      <c r="G613" s="29">
        <f>F614</f>
        <v>0.74236111111111114</v>
      </c>
      <c r="H613" s="3">
        <v>43067</v>
      </c>
      <c r="I613" s="4">
        <f t="shared" si="339"/>
        <v>43067.742361111108</v>
      </c>
      <c r="J613" s="4">
        <f t="shared" si="340"/>
        <v>43067.742361111108</v>
      </c>
      <c r="K613" s="8"/>
      <c r="L613" s="8"/>
    </row>
    <row r="614" spans="1:12" hidden="1" outlineLevel="1" x14ac:dyDescent="0.25">
      <c r="A614" s="5"/>
      <c r="B614" s="5"/>
      <c r="C614" s="5"/>
      <c r="D614" s="5"/>
      <c r="E614" s="29">
        <f t="shared" si="341"/>
        <v>0</v>
      </c>
      <c r="F614" s="29">
        <v>0.74236111111111114</v>
      </c>
      <c r="G614" s="29">
        <f>F615</f>
        <v>0.74236111111111114</v>
      </c>
      <c r="H614" s="3">
        <v>43067</v>
      </c>
      <c r="I614" s="4">
        <f t="shared" si="339"/>
        <v>43067.742361111108</v>
      </c>
      <c r="J614" s="4">
        <f t="shared" si="340"/>
        <v>43067.742361111108</v>
      </c>
      <c r="K614" s="8"/>
      <c r="L614" s="8"/>
    </row>
    <row r="615" spans="1:12" hidden="1" outlineLevel="1" x14ac:dyDescent="0.25">
      <c r="A615" s="5"/>
      <c r="B615" s="5"/>
      <c r="C615" s="5"/>
      <c r="D615" s="5"/>
      <c r="E615" s="29">
        <f t="shared" si="341"/>
        <v>0</v>
      </c>
      <c r="F615" s="29">
        <v>0.74236111111111114</v>
      </c>
      <c r="G615" s="29">
        <v>0.74236111111111114</v>
      </c>
      <c r="H615" s="3">
        <v>43067</v>
      </c>
      <c r="I615" s="4">
        <f t="shared" si="339"/>
        <v>43067.742361111108</v>
      </c>
      <c r="J615" s="4">
        <f t="shared" si="340"/>
        <v>43067.742361111108</v>
      </c>
      <c r="K615" s="8"/>
      <c r="L615" s="8"/>
    </row>
    <row r="616" spans="1:12" hidden="1" collapsed="1" x14ac:dyDescent="0.25">
      <c r="A616" s="5">
        <v>1756</v>
      </c>
      <c r="B616" s="5">
        <v>2017</v>
      </c>
      <c r="C616" s="5"/>
      <c r="D616" s="5">
        <v>2</v>
      </c>
      <c r="E616" s="29">
        <f>SUM(E617:E620)</f>
        <v>0</v>
      </c>
      <c r="F616" s="5"/>
      <c r="G616" s="5"/>
      <c r="H616" s="5"/>
      <c r="I616" s="74">
        <f>IF(J619&gt;J618,((J619-J618)*$N$2/$O$2)-E616,0)</f>
        <v>0</v>
      </c>
      <c r="J616" s="74"/>
      <c r="K616" s="13"/>
      <c r="L616" s="12">
        <f>IF(AND(D616&gt;0,K616&gt;0),(I617-K616)*$N$2/$O$2,0)</f>
        <v>0</v>
      </c>
    </row>
    <row r="617" spans="1:12" hidden="1" outlineLevel="1" x14ac:dyDescent="0.25">
      <c r="A617" s="5"/>
      <c r="B617" s="5"/>
      <c r="C617" s="5"/>
      <c r="D617" s="5"/>
      <c r="E617" s="29">
        <f>G617-F617</f>
        <v>0</v>
      </c>
      <c r="F617" s="29">
        <v>0.74791666666666667</v>
      </c>
      <c r="G617" s="29">
        <f>F618</f>
        <v>0.74791666666666667</v>
      </c>
      <c r="H617" s="3">
        <v>43067</v>
      </c>
      <c r="I617" s="4">
        <f t="shared" ref="I617:I620" si="342">H617+F617</f>
        <v>43067.747916666667</v>
      </c>
      <c r="J617" s="4">
        <f t="shared" ref="J617:J620" si="343">H617+G617</f>
        <v>43067.747916666667</v>
      </c>
      <c r="K617" s="8"/>
      <c r="L617" s="12"/>
    </row>
    <row r="618" spans="1:12" hidden="1" outlineLevel="1" x14ac:dyDescent="0.25">
      <c r="A618" s="5"/>
      <c r="B618" s="5"/>
      <c r="C618" s="5"/>
      <c r="D618" s="5"/>
      <c r="E618" s="29">
        <f t="shared" ref="E618:E620" si="344">G618-F618</f>
        <v>0</v>
      </c>
      <c r="F618" s="29">
        <v>0.74791666666666667</v>
      </c>
      <c r="G618" s="29">
        <f>F619</f>
        <v>0.74791666666666667</v>
      </c>
      <c r="H618" s="3">
        <v>43067</v>
      </c>
      <c r="I618" s="4">
        <f t="shared" si="342"/>
        <v>43067.747916666667</v>
      </c>
      <c r="J618" s="4">
        <f t="shared" si="343"/>
        <v>43067.747916666667</v>
      </c>
      <c r="K618" s="8"/>
      <c r="L618" s="8"/>
    </row>
    <row r="619" spans="1:12" hidden="1" outlineLevel="1" x14ac:dyDescent="0.25">
      <c r="A619" s="5"/>
      <c r="B619" s="5"/>
      <c r="C619" s="5"/>
      <c r="D619" s="5"/>
      <c r="E619" s="29">
        <f t="shared" si="344"/>
        <v>0</v>
      </c>
      <c r="F619" s="29">
        <v>0.74791666666666667</v>
      </c>
      <c r="G619" s="29">
        <f>F620</f>
        <v>0.74791666666666667</v>
      </c>
      <c r="H619" s="3">
        <v>43067</v>
      </c>
      <c r="I619" s="4">
        <f t="shared" si="342"/>
        <v>43067.747916666667</v>
      </c>
      <c r="J619" s="4">
        <f t="shared" si="343"/>
        <v>43067.747916666667</v>
      </c>
      <c r="K619" s="8"/>
      <c r="L619" s="8"/>
    </row>
    <row r="620" spans="1:12" hidden="1" outlineLevel="1" x14ac:dyDescent="0.25">
      <c r="A620" s="5"/>
      <c r="B620" s="5"/>
      <c r="C620" s="5"/>
      <c r="D620" s="5"/>
      <c r="E620" s="29">
        <f t="shared" si="344"/>
        <v>0</v>
      </c>
      <c r="F620" s="29">
        <v>0.74791666666666667</v>
      </c>
      <c r="G620" s="29">
        <v>0.74791666666666667</v>
      </c>
      <c r="H620" s="3">
        <v>43067</v>
      </c>
      <c r="I620" s="4">
        <f t="shared" si="342"/>
        <v>43067.747916666667</v>
      </c>
      <c r="J620" s="4">
        <f t="shared" si="343"/>
        <v>43067.747916666667</v>
      </c>
      <c r="K620" s="8"/>
      <c r="L620" s="8"/>
    </row>
    <row r="621" spans="1:12" hidden="1" collapsed="1" x14ac:dyDescent="0.25">
      <c r="A621" s="5">
        <v>1757</v>
      </c>
      <c r="B621" s="5">
        <v>2017</v>
      </c>
      <c r="C621" s="5"/>
      <c r="D621" s="5">
        <v>2</v>
      </c>
      <c r="E621" s="29">
        <f>SUM(E622:E625)</f>
        <v>0</v>
      </c>
      <c r="F621" s="5"/>
      <c r="G621" s="5"/>
      <c r="H621" s="5"/>
      <c r="I621" s="74">
        <f>IF(J624&gt;J623,((J624-J623)*$N$2/$O$2)-E621,0)</f>
        <v>0</v>
      </c>
      <c r="J621" s="74"/>
      <c r="K621" s="13"/>
      <c r="L621" s="12">
        <f>IF(AND(D621&gt;0,K621&gt;0),(I622-K621)*$N$2/$O$2,0)</f>
        <v>0</v>
      </c>
    </row>
    <row r="622" spans="1:12" hidden="1" outlineLevel="1" x14ac:dyDescent="0.25">
      <c r="A622" s="5"/>
      <c r="B622" s="5"/>
      <c r="C622" s="5"/>
      <c r="D622" s="5"/>
      <c r="E622" s="29">
        <f>G622-F622</f>
        <v>0</v>
      </c>
      <c r="F622" s="29">
        <v>0.75277777777777777</v>
      </c>
      <c r="G622" s="29">
        <f>F623</f>
        <v>0.75277777777777777</v>
      </c>
      <c r="H622" s="3">
        <v>43067</v>
      </c>
      <c r="I622" s="4">
        <f t="shared" ref="I622:I625" si="345">H622+F622</f>
        <v>43067.75277777778</v>
      </c>
      <c r="J622" s="4">
        <f t="shared" ref="J622:J625" si="346">H622+G622</f>
        <v>43067.75277777778</v>
      </c>
      <c r="K622" s="8"/>
      <c r="L622" s="12"/>
    </row>
    <row r="623" spans="1:12" hidden="1" outlineLevel="1" x14ac:dyDescent="0.25">
      <c r="A623" s="5"/>
      <c r="B623" s="5"/>
      <c r="C623" s="5"/>
      <c r="D623" s="5"/>
      <c r="E623" s="29">
        <f t="shared" ref="E623:E625" si="347">G623-F623</f>
        <v>0</v>
      </c>
      <c r="F623" s="29">
        <v>0.75277777777777777</v>
      </c>
      <c r="G623" s="29">
        <f>F624</f>
        <v>0.75277777777777777</v>
      </c>
      <c r="H623" s="3">
        <v>43067</v>
      </c>
      <c r="I623" s="4">
        <f t="shared" si="345"/>
        <v>43067.75277777778</v>
      </c>
      <c r="J623" s="4">
        <f t="shared" si="346"/>
        <v>43067.75277777778</v>
      </c>
      <c r="K623" s="8"/>
      <c r="L623" s="8"/>
    </row>
    <row r="624" spans="1:12" hidden="1" outlineLevel="1" x14ac:dyDescent="0.25">
      <c r="A624" s="5"/>
      <c r="B624" s="5"/>
      <c r="C624" s="5"/>
      <c r="D624" s="5"/>
      <c r="E624" s="29">
        <f t="shared" si="347"/>
        <v>0</v>
      </c>
      <c r="F624" s="29">
        <v>0.75277777777777777</v>
      </c>
      <c r="G624" s="29">
        <f>F625</f>
        <v>0.75277777777777777</v>
      </c>
      <c r="H624" s="3">
        <v>43067</v>
      </c>
      <c r="I624" s="4">
        <f t="shared" si="345"/>
        <v>43067.75277777778</v>
      </c>
      <c r="J624" s="4">
        <f t="shared" si="346"/>
        <v>43067.75277777778</v>
      </c>
      <c r="K624" s="8"/>
      <c r="L624" s="8"/>
    </row>
    <row r="625" spans="1:12" hidden="1" outlineLevel="1" x14ac:dyDescent="0.25">
      <c r="A625" s="5"/>
      <c r="B625" s="5"/>
      <c r="C625" s="5"/>
      <c r="D625" s="5"/>
      <c r="E625" s="29">
        <f t="shared" si="347"/>
        <v>0</v>
      </c>
      <c r="F625" s="29">
        <v>0.75277777777777777</v>
      </c>
      <c r="G625" s="29">
        <v>0.75277777777777777</v>
      </c>
      <c r="H625" s="3">
        <v>43067</v>
      </c>
      <c r="I625" s="4">
        <f t="shared" si="345"/>
        <v>43067.75277777778</v>
      </c>
      <c r="J625" s="4">
        <f t="shared" si="346"/>
        <v>43067.75277777778</v>
      </c>
      <c r="K625" s="8"/>
      <c r="L625" s="8"/>
    </row>
    <row r="626" spans="1:12" hidden="1" collapsed="1" x14ac:dyDescent="0.25">
      <c r="A626" s="5">
        <v>1759</v>
      </c>
      <c r="B626" s="5">
        <v>2017</v>
      </c>
      <c r="C626" s="5"/>
      <c r="D626" s="5">
        <v>2</v>
      </c>
      <c r="E626" s="29">
        <f>SUM(E627:E630)</f>
        <v>0</v>
      </c>
      <c r="F626" s="5"/>
      <c r="G626" s="5"/>
      <c r="H626" s="5"/>
      <c r="I626" s="74">
        <f>IF(J629&gt;J628,((J629-J628)*$N$2/$O$2)-E626,0)</f>
        <v>0</v>
      </c>
      <c r="J626" s="74"/>
      <c r="K626" s="13"/>
      <c r="L626" s="12">
        <f>IF(AND(D626&gt;0,K626&gt;0),(I627-K626)*$N$2/$O$2,0)</f>
        <v>0</v>
      </c>
    </row>
    <row r="627" spans="1:12" hidden="1" outlineLevel="1" x14ac:dyDescent="0.25">
      <c r="A627" s="5"/>
      <c r="B627" s="5"/>
      <c r="C627" s="5"/>
      <c r="D627" s="5"/>
      <c r="E627" s="29">
        <f>G627-F627</f>
        <v>0</v>
      </c>
      <c r="F627" s="29">
        <v>0.41736111111111113</v>
      </c>
      <c r="G627" s="29">
        <f>F628</f>
        <v>0.41736111111111113</v>
      </c>
      <c r="H627" s="3">
        <v>43068</v>
      </c>
      <c r="I627" s="4">
        <f t="shared" ref="I627:I630" si="348">H627+F627</f>
        <v>43068.417361111111</v>
      </c>
      <c r="J627" s="4">
        <f t="shared" ref="J627:J630" si="349">H627+G627</f>
        <v>43068.417361111111</v>
      </c>
      <c r="K627" s="8"/>
      <c r="L627" s="12"/>
    </row>
    <row r="628" spans="1:12" hidden="1" outlineLevel="1" x14ac:dyDescent="0.25">
      <c r="A628" s="5"/>
      <c r="B628" s="5"/>
      <c r="C628" s="5"/>
      <c r="D628" s="5"/>
      <c r="E628" s="29">
        <f t="shared" ref="E628:E630" si="350">G628-F628</f>
        <v>0</v>
      </c>
      <c r="F628" s="29">
        <v>0.41736111111111113</v>
      </c>
      <c r="G628" s="29">
        <f>F629</f>
        <v>0.41736111111111113</v>
      </c>
      <c r="H628" s="3">
        <v>43068</v>
      </c>
      <c r="I628" s="4">
        <f t="shared" si="348"/>
        <v>43068.417361111111</v>
      </c>
      <c r="J628" s="4">
        <f t="shared" si="349"/>
        <v>43068.417361111111</v>
      </c>
      <c r="K628" s="8"/>
      <c r="L628" s="8"/>
    </row>
    <row r="629" spans="1:12" hidden="1" outlineLevel="1" x14ac:dyDescent="0.25">
      <c r="A629" s="5"/>
      <c r="B629" s="5"/>
      <c r="C629" s="5"/>
      <c r="D629" s="5"/>
      <c r="E629" s="29">
        <f t="shared" si="350"/>
        <v>0</v>
      </c>
      <c r="F629" s="29">
        <v>0.41736111111111113</v>
      </c>
      <c r="G629" s="29">
        <f>F630</f>
        <v>0.41736111111111113</v>
      </c>
      <c r="H629" s="3">
        <v>43068</v>
      </c>
      <c r="I629" s="4">
        <f t="shared" si="348"/>
        <v>43068.417361111111</v>
      </c>
      <c r="J629" s="4">
        <f t="shared" si="349"/>
        <v>43068.417361111111</v>
      </c>
      <c r="K629" s="8"/>
      <c r="L629" s="8"/>
    </row>
    <row r="630" spans="1:12" hidden="1" outlineLevel="1" x14ac:dyDescent="0.25">
      <c r="A630" s="5"/>
      <c r="B630" s="5"/>
      <c r="C630" s="5"/>
      <c r="D630" s="5"/>
      <c r="E630" s="29">
        <f t="shared" si="350"/>
        <v>0</v>
      </c>
      <c r="F630" s="29">
        <v>0.41736111111111113</v>
      </c>
      <c r="G630" s="29">
        <v>0.41736111111111113</v>
      </c>
      <c r="H630" s="3">
        <v>43068</v>
      </c>
      <c r="I630" s="4">
        <f t="shared" si="348"/>
        <v>43068.417361111111</v>
      </c>
      <c r="J630" s="4">
        <f t="shared" si="349"/>
        <v>43068.417361111111</v>
      </c>
      <c r="K630" s="8"/>
      <c r="L630" s="8"/>
    </row>
    <row r="631" spans="1:12" hidden="1" collapsed="1" x14ac:dyDescent="0.25">
      <c r="A631" s="5">
        <v>1760</v>
      </c>
      <c r="B631" s="5">
        <v>2017</v>
      </c>
      <c r="C631" s="5"/>
      <c r="D631" s="5">
        <v>2</v>
      </c>
      <c r="E631" s="29">
        <f>SUM(E632:E635)</f>
        <v>0</v>
      </c>
      <c r="F631" s="5"/>
      <c r="G631" s="5"/>
      <c r="H631" s="5"/>
      <c r="I631" s="74">
        <f>IF(J634&gt;J633,((J634-J633)*$N$2/$O$2)-E631,0)</f>
        <v>0</v>
      </c>
      <c r="J631" s="74"/>
      <c r="K631" s="13"/>
      <c r="L631" s="12">
        <f>IF(AND(D631&gt;0,K631&gt;0),(I632-K631)*$N$2/$O$2,0)</f>
        <v>0</v>
      </c>
    </row>
    <row r="632" spans="1:12" hidden="1" outlineLevel="1" x14ac:dyDescent="0.25">
      <c r="A632" s="5"/>
      <c r="B632" s="5"/>
      <c r="C632" s="5"/>
      <c r="D632" s="5"/>
      <c r="E632" s="29">
        <f>G632-F632</f>
        <v>0</v>
      </c>
      <c r="F632" s="29">
        <v>0.42083333333333334</v>
      </c>
      <c r="G632" s="29">
        <f>F633</f>
        <v>0.42083333333333334</v>
      </c>
      <c r="H632" s="3">
        <v>43068</v>
      </c>
      <c r="I632" s="4">
        <f t="shared" ref="I632:I635" si="351">H632+F632</f>
        <v>43068.42083333333</v>
      </c>
      <c r="J632" s="4">
        <f t="shared" ref="J632:J635" si="352">H632+G632</f>
        <v>43068.42083333333</v>
      </c>
      <c r="K632" s="8"/>
      <c r="L632" s="12"/>
    </row>
    <row r="633" spans="1:12" hidden="1" outlineLevel="1" x14ac:dyDescent="0.25">
      <c r="A633" s="5"/>
      <c r="B633" s="5"/>
      <c r="C633" s="5"/>
      <c r="D633" s="5"/>
      <c r="E633" s="29">
        <f t="shared" ref="E633:E635" si="353">G633-F633</f>
        <v>0</v>
      </c>
      <c r="F633" s="29">
        <v>0.42083333333333334</v>
      </c>
      <c r="G633" s="29">
        <f>F634</f>
        <v>0.42083333333333334</v>
      </c>
      <c r="H633" s="3">
        <v>43068</v>
      </c>
      <c r="I633" s="4">
        <f t="shared" si="351"/>
        <v>43068.42083333333</v>
      </c>
      <c r="J633" s="4">
        <f t="shared" si="352"/>
        <v>43068.42083333333</v>
      </c>
      <c r="K633" s="8"/>
      <c r="L633" s="8"/>
    </row>
    <row r="634" spans="1:12" hidden="1" outlineLevel="1" x14ac:dyDescent="0.25">
      <c r="A634" s="5"/>
      <c r="B634" s="5"/>
      <c r="C634" s="5"/>
      <c r="D634" s="5"/>
      <c r="E634" s="29">
        <f t="shared" si="353"/>
        <v>0</v>
      </c>
      <c r="F634" s="29">
        <v>0.42083333333333334</v>
      </c>
      <c r="G634" s="29">
        <f>F635</f>
        <v>0.42083333333333334</v>
      </c>
      <c r="H634" s="3">
        <v>43068</v>
      </c>
      <c r="I634" s="4">
        <f t="shared" si="351"/>
        <v>43068.42083333333</v>
      </c>
      <c r="J634" s="4">
        <f t="shared" si="352"/>
        <v>43068.42083333333</v>
      </c>
      <c r="K634" s="8"/>
      <c r="L634" s="8"/>
    </row>
    <row r="635" spans="1:12" hidden="1" outlineLevel="1" x14ac:dyDescent="0.25">
      <c r="A635" s="5"/>
      <c r="B635" s="5"/>
      <c r="C635" s="5"/>
      <c r="D635" s="5"/>
      <c r="E635" s="29">
        <f t="shared" si="353"/>
        <v>0</v>
      </c>
      <c r="F635" s="29">
        <v>0.42083333333333334</v>
      </c>
      <c r="G635" s="29">
        <v>0.42083333333333334</v>
      </c>
      <c r="H635" s="3">
        <v>43068</v>
      </c>
      <c r="I635" s="4">
        <f t="shared" si="351"/>
        <v>43068.42083333333</v>
      </c>
      <c r="J635" s="4">
        <f t="shared" si="352"/>
        <v>43068.42083333333</v>
      </c>
      <c r="K635" s="8"/>
      <c r="L635" s="8"/>
    </row>
    <row r="636" spans="1:12" hidden="1" collapsed="1" x14ac:dyDescent="0.25">
      <c r="A636" s="5">
        <v>1763</v>
      </c>
      <c r="B636" s="5">
        <v>2017</v>
      </c>
      <c r="C636" s="5"/>
      <c r="D636" s="5">
        <v>2</v>
      </c>
      <c r="E636" s="29">
        <f>SUM(E637:E640)</f>
        <v>0</v>
      </c>
      <c r="F636" s="5"/>
      <c r="G636" s="5"/>
      <c r="H636" s="5"/>
      <c r="I636" s="74">
        <f>IF(J639&gt;J638,((J639-J638)*$N$2/$O$2)-E636,0)</f>
        <v>0</v>
      </c>
      <c r="J636" s="74"/>
      <c r="K636" s="13"/>
      <c r="L636" s="12">
        <f>IF(AND(D636&gt;0,K636&gt;0),(I637-K636)*$N$2/$O$2,0)</f>
        <v>0</v>
      </c>
    </row>
    <row r="637" spans="1:12" hidden="1" outlineLevel="1" x14ac:dyDescent="0.25">
      <c r="A637" s="5"/>
      <c r="B637" s="5"/>
      <c r="C637" s="5"/>
      <c r="D637" s="5"/>
      <c r="E637" s="29">
        <f>G637-F637</f>
        <v>0</v>
      </c>
      <c r="F637" s="29">
        <v>0.8305555555555556</v>
      </c>
      <c r="G637" s="29">
        <f>F638</f>
        <v>0.8305555555555556</v>
      </c>
      <c r="H637" s="3">
        <v>43068</v>
      </c>
      <c r="I637" s="4">
        <f t="shared" ref="I637:I640" si="354">H637+F637</f>
        <v>43068.830555555556</v>
      </c>
      <c r="J637" s="4">
        <f t="shared" ref="J637:J640" si="355">H637+G637</f>
        <v>43068.830555555556</v>
      </c>
      <c r="K637" s="8"/>
      <c r="L637" s="12"/>
    </row>
    <row r="638" spans="1:12" hidden="1" outlineLevel="1" x14ac:dyDescent="0.25">
      <c r="A638" s="5"/>
      <c r="B638" s="5"/>
      <c r="C638" s="5"/>
      <c r="D638" s="5"/>
      <c r="E638" s="29">
        <f t="shared" ref="E638:E640" si="356">G638-F638</f>
        <v>0</v>
      </c>
      <c r="F638" s="29">
        <v>0.8305555555555556</v>
      </c>
      <c r="G638" s="29">
        <f>F639</f>
        <v>0.8305555555555556</v>
      </c>
      <c r="H638" s="3">
        <v>43068</v>
      </c>
      <c r="I638" s="4">
        <f t="shared" si="354"/>
        <v>43068.830555555556</v>
      </c>
      <c r="J638" s="4">
        <f t="shared" si="355"/>
        <v>43068.830555555556</v>
      </c>
      <c r="K638" s="8"/>
      <c r="L638" s="8"/>
    </row>
    <row r="639" spans="1:12" hidden="1" outlineLevel="1" x14ac:dyDescent="0.25">
      <c r="A639" s="5"/>
      <c r="B639" s="5"/>
      <c r="C639" s="5"/>
      <c r="D639" s="5"/>
      <c r="E639" s="29">
        <f t="shared" si="356"/>
        <v>0</v>
      </c>
      <c r="F639" s="29">
        <v>0.8305555555555556</v>
      </c>
      <c r="G639" s="29">
        <f>F640</f>
        <v>0.8305555555555556</v>
      </c>
      <c r="H639" s="3">
        <v>43068</v>
      </c>
      <c r="I639" s="4">
        <f t="shared" si="354"/>
        <v>43068.830555555556</v>
      </c>
      <c r="J639" s="4">
        <f t="shared" si="355"/>
        <v>43068.830555555556</v>
      </c>
      <c r="K639" s="8"/>
      <c r="L639" s="8"/>
    </row>
    <row r="640" spans="1:12" hidden="1" outlineLevel="1" x14ac:dyDescent="0.25">
      <c r="A640" s="5"/>
      <c r="B640" s="5"/>
      <c r="C640" s="5"/>
      <c r="D640" s="5"/>
      <c r="E640" s="29">
        <f t="shared" si="356"/>
        <v>0</v>
      </c>
      <c r="F640" s="29">
        <v>0.8305555555555556</v>
      </c>
      <c r="G640" s="29">
        <v>0.8305555555555556</v>
      </c>
      <c r="H640" s="3">
        <v>43068</v>
      </c>
      <c r="I640" s="4">
        <f t="shared" si="354"/>
        <v>43068.830555555556</v>
      </c>
      <c r="J640" s="4">
        <f t="shared" si="355"/>
        <v>43068.830555555556</v>
      </c>
      <c r="K640" s="8"/>
      <c r="L640" s="8"/>
    </row>
    <row r="641" spans="1:12" hidden="1" collapsed="1" x14ac:dyDescent="0.25">
      <c r="A641" s="5">
        <v>1765</v>
      </c>
      <c r="B641" s="5">
        <v>2017</v>
      </c>
      <c r="C641" s="5"/>
      <c r="D641" s="5">
        <v>2</v>
      </c>
      <c r="E641" s="29">
        <f>SUM(E642:E645)</f>
        <v>0</v>
      </c>
      <c r="F641" s="5"/>
      <c r="G641" s="5"/>
      <c r="H641" s="5"/>
      <c r="I641" s="74">
        <f>IF(J644&gt;J643,((J644-J643)*$N$2/$O$2)-E641,0)</f>
        <v>0</v>
      </c>
      <c r="J641" s="74"/>
      <c r="K641" s="13"/>
      <c r="L641" s="12">
        <f>IF(AND(D641&gt;0,K641&gt;0),(I642-K641)*$N$2/$O$2,0)</f>
        <v>0</v>
      </c>
    </row>
    <row r="642" spans="1:12" hidden="1" outlineLevel="1" x14ac:dyDescent="0.25">
      <c r="A642" s="5"/>
      <c r="B642" s="5"/>
      <c r="C642" s="5"/>
      <c r="D642" s="5"/>
      <c r="E642" s="29">
        <f>G642-F642</f>
        <v>0</v>
      </c>
      <c r="F642" s="29">
        <v>0.63402777777777775</v>
      </c>
      <c r="G642" s="29">
        <f>F643</f>
        <v>0.63402777777777775</v>
      </c>
      <c r="H642" s="3">
        <v>43068</v>
      </c>
      <c r="I642" s="4">
        <f t="shared" ref="I642:I645" si="357">H642+F642</f>
        <v>43068.634027777778</v>
      </c>
      <c r="J642" s="4">
        <f t="shared" ref="J642:J645" si="358">H642+G642</f>
        <v>43068.634027777778</v>
      </c>
      <c r="K642" s="8"/>
      <c r="L642" s="12"/>
    </row>
    <row r="643" spans="1:12" hidden="1" outlineLevel="1" x14ac:dyDescent="0.25">
      <c r="A643" s="5"/>
      <c r="B643" s="5"/>
      <c r="C643" s="5"/>
      <c r="D643" s="5"/>
      <c r="E643" s="29">
        <f t="shared" ref="E643:E645" si="359">G643-F643</f>
        <v>0</v>
      </c>
      <c r="F643" s="29">
        <v>0.63402777777777775</v>
      </c>
      <c r="G643" s="29">
        <f>F644</f>
        <v>0.63402777777777775</v>
      </c>
      <c r="H643" s="3">
        <v>43068</v>
      </c>
      <c r="I643" s="4">
        <f t="shared" si="357"/>
        <v>43068.634027777778</v>
      </c>
      <c r="J643" s="4">
        <f t="shared" si="358"/>
        <v>43068.634027777778</v>
      </c>
      <c r="K643" s="8"/>
      <c r="L643" s="8"/>
    </row>
    <row r="644" spans="1:12" hidden="1" outlineLevel="1" x14ac:dyDescent="0.25">
      <c r="A644" s="5"/>
      <c r="B644" s="5"/>
      <c r="C644" s="5"/>
      <c r="D644" s="5"/>
      <c r="E644" s="29">
        <f t="shared" si="359"/>
        <v>0</v>
      </c>
      <c r="F644" s="29">
        <v>0.63402777777777775</v>
      </c>
      <c r="G644" s="29">
        <f>F645</f>
        <v>0.63402777777777775</v>
      </c>
      <c r="H644" s="3">
        <v>43068</v>
      </c>
      <c r="I644" s="4">
        <f t="shared" si="357"/>
        <v>43068.634027777778</v>
      </c>
      <c r="J644" s="4">
        <f t="shared" si="358"/>
        <v>43068.634027777778</v>
      </c>
      <c r="K644" s="8"/>
      <c r="L644" s="8"/>
    </row>
    <row r="645" spans="1:12" hidden="1" outlineLevel="1" x14ac:dyDescent="0.25">
      <c r="A645" s="5"/>
      <c r="B645" s="5"/>
      <c r="C645" s="5"/>
      <c r="D645" s="5"/>
      <c r="E645" s="29">
        <f t="shared" si="359"/>
        <v>0</v>
      </c>
      <c r="F645" s="29">
        <v>0.63402777777777775</v>
      </c>
      <c r="G645" s="29">
        <v>0.63402777777777775</v>
      </c>
      <c r="H645" s="3">
        <v>43068</v>
      </c>
      <c r="I645" s="4">
        <f t="shared" si="357"/>
        <v>43068.634027777778</v>
      </c>
      <c r="J645" s="4">
        <f t="shared" si="358"/>
        <v>43068.634027777778</v>
      </c>
      <c r="K645" s="8"/>
      <c r="L645" s="8"/>
    </row>
    <row r="646" spans="1:12" hidden="1" collapsed="1" x14ac:dyDescent="0.25">
      <c r="A646" s="5">
        <v>1771</v>
      </c>
      <c r="B646" s="5">
        <v>2017</v>
      </c>
      <c r="C646" s="5"/>
      <c r="D646" s="5">
        <v>2</v>
      </c>
      <c r="E646" s="29">
        <f>SUM(E647:E650)</f>
        <v>0</v>
      </c>
      <c r="F646" s="5"/>
      <c r="G646" s="5"/>
      <c r="H646" s="5"/>
      <c r="I646" s="74">
        <f>IF(J649&gt;J648,((J649-J648)*$N$2/$O$2)-E646,0)</f>
        <v>0</v>
      </c>
      <c r="J646" s="74"/>
      <c r="K646" s="13"/>
      <c r="L646" s="12">
        <f>IF(AND(D646&gt;0,K646&gt;0),(I647-K646)*$N$2/$O$2,0)</f>
        <v>0</v>
      </c>
    </row>
    <row r="647" spans="1:12" hidden="1" outlineLevel="1" x14ac:dyDescent="0.25">
      <c r="A647" s="5"/>
      <c r="B647" s="5"/>
      <c r="C647" s="5"/>
      <c r="D647" s="5"/>
      <c r="E647" s="29">
        <f>G647-F647</f>
        <v>0</v>
      </c>
      <c r="F647" s="29">
        <v>0.42499999999999999</v>
      </c>
      <c r="G647" s="29">
        <f>F648</f>
        <v>0.42499999999999999</v>
      </c>
      <c r="H647" s="3">
        <v>43069</v>
      </c>
      <c r="I647" s="4">
        <f t="shared" ref="I647:I650" si="360">H647+F647</f>
        <v>43069.425000000003</v>
      </c>
      <c r="J647" s="4">
        <f t="shared" ref="J647:J650" si="361">H647+G647</f>
        <v>43069.425000000003</v>
      </c>
      <c r="K647" s="8"/>
      <c r="L647" s="12"/>
    </row>
    <row r="648" spans="1:12" hidden="1" outlineLevel="1" x14ac:dyDescent="0.25">
      <c r="A648" s="5"/>
      <c r="B648" s="5"/>
      <c r="C648" s="5"/>
      <c r="D648" s="5"/>
      <c r="E648" s="29">
        <f t="shared" ref="E648:E650" si="362">G648-F648</f>
        <v>0</v>
      </c>
      <c r="F648" s="29">
        <v>0.42499999999999999</v>
      </c>
      <c r="G648" s="29">
        <f>F649</f>
        <v>0.42499999999999999</v>
      </c>
      <c r="H648" s="3">
        <v>43069</v>
      </c>
      <c r="I648" s="4">
        <f t="shared" si="360"/>
        <v>43069.425000000003</v>
      </c>
      <c r="J648" s="4">
        <f t="shared" si="361"/>
        <v>43069.425000000003</v>
      </c>
      <c r="K648" s="8"/>
      <c r="L648" s="8"/>
    </row>
    <row r="649" spans="1:12" hidden="1" outlineLevel="1" x14ac:dyDescent="0.25">
      <c r="A649" s="5"/>
      <c r="B649" s="5"/>
      <c r="C649" s="5"/>
      <c r="D649" s="5"/>
      <c r="E649" s="29">
        <f t="shared" si="362"/>
        <v>0</v>
      </c>
      <c r="F649" s="29">
        <v>0.42499999999999999</v>
      </c>
      <c r="G649" s="29">
        <f>F650</f>
        <v>0.42499999999999999</v>
      </c>
      <c r="H649" s="3">
        <v>43069</v>
      </c>
      <c r="I649" s="4">
        <f t="shared" si="360"/>
        <v>43069.425000000003</v>
      </c>
      <c r="J649" s="4">
        <f t="shared" si="361"/>
        <v>43069.425000000003</v>
      </c>
      <c r="K649" s="8"/>
      <c r="L649" s="8"/>
    </row>
    <row r="650" spans="1:12" hidden="1" outlineLevel="1" x14ac:dyDescent="0.25">
      <c r="A650" s="5"/>
      <c r="B650" s="5"/>
      <c r="C650" s="5"/>
      <c r="D650" s="5"/>
      <c r="E650" s="29">
        <f t="shared" si="362"/>
        <v>0</v>
      </c>
      <c r="F650" s="29">
        <v>0.42499999999999999</v>
      </c>
      <c r="G650" s="29">
        <v>0.42499999999999999</v>
      </c>
      <c r="H650" s="3">
        <v>43069</v>
      </c>
      <c r="I650" s="4">
        <f t="shared" si="360"/>
        <v>43069.425000000003</v>
      </c>
      <c r="J650" s="4">
        <f t="shared" si="361"/>
        <v>43069.425000000003</v>
      </c>
      <c r="K650" s="8"/>
      <c r="L650" s="8"/>
    </row>
    <row r="651" spans="1:12" hidden="1" collapsed="1" x14ac:dyDescent="0.25">
      <c r="A651" s="5">
        <v>1772</v>
      </c>
      <c r="B651" s="5">
        <v>2017</v>
      </c>
      <c r="C651" s="5"/>
      <c r="D651" s="5">
        <v>2</v>
      </c>
      <c r="E651" s="29">
        <f>SUM(E652:E655)</f>
        <v>0</v>
      </c>
      <c r="F651" s="5"/>
      <c r="G651" s="5"/>
      <c r="H651" s="5"/>
      <c r="I651" s="74">
        <f>IF(J654&gt;J653,((J654-J653)*$N$2/$O$2)-E651,0)</f>
        <v>0</v>
      </c>
      <c r="J651" s="74"/>
      <c r="K651" s="13"/>
      <c r="L651" s="12">
        <f>IF(AND(D651&gt;0,K651&gt;0),(I652-K651)*$N$2/$O$2,0)</f>
        <v>0</v>
      </c>
    </row>
    <row r="652" spans="1:12" hidden="1" outlineLevel="1" x14ac:dyDescent="0.25">
      <c r="A652" s="5"/>
      <c r="B652" s="5"/>
      <c r="C652" s="5"/>
      <c r="D652" s="5"/>
      <c r="E652" s="29">
        <f>G652-F652</f>
        <v>0</v>
      </c>
      <c r="F652" s="29">
        <v>0.4291666666666667</v>
      </c>
      <c r="G652" s="29">
        <f>F653</f>
        <v>0.4291666666666667</v>
      </c>
      <c r="H652" s="3">
        <v>43069</v>
      </c>
      <c r="I652" s="4">
        <f t="shared" ref="I652:I655" si="363">H652+F652</f>
        <v>43069.429166666669</v>
      </c>
      <c r="J652" s="4">
        <f t="shared" ref="J652:J655" si="364">H652+G652</f>
        <v>43069.429166666669</v>
      </c>
      <c r="K652" s="8"/>
      <c r="L652" s="12"/>
    </row>
    <row r="653" spans="1:12" hidden="1" outlineLevel="1" x14ac:dyDescent="0.25">
      <c r="A653" s="5"/>
      <c r="B653" s="5"/>
      <c r="C653" s="5"/>
      <c r="D653" s="5"/>
      <c r="E653" s="29">
        <f t="shared" ref="E653:E655" si="365">G653-F653</f>
        <v>0</v>
      </c>
      <c r="F653" s="29">
        <v>0.4291666666666667</v>
      </c>
      <c r="G653" s="29">
        <f>F654</f>
        <v>0.4291666666666667</v>
      </c>
      <c r="H653" s="3">
        <v>43069</v>
      </c>
      <c r="I653" s="4">
        <f t="shared" si="363"/>
        <v>43069.429166666669</v>
      </c>
      <c r="J653" s="4">
        <f t="shared" si="364"/>
        <v>43069.429166666669</v>
      </c>
      <c r="K653" s="8"/>
      <c r="L653" s="8"/>
    </row>
    <row r="654" spans="1:12" hidden="1" outlineLevel="1" x14ac:dyDescent="0.25">
      <c r="A654" s="5"/>
      <c r="B654" s="5"/>
      <c r="C654" s="5"/>
      <c r="D654" s="5"/>
      <c r="E654" s="29">
        <f t="shared" si="365"/>
        <v>0</v>
      </c>
      <c r="F654" s="29">
        <v>0.4291666666666667</v>
      </c>
      <c r="G654" s="29">
        <f>F655</f>
        <v>0.4291666666666667</v>
      </c>
      <c r="H654" s="3">
        <v>43069</v>
      </c>
      <c r="I654" s="4">
        <f t="shared" si="363"/>
        <v>43069.429166666669</v>
      </c>
      <c r="J654" s="4">
        <f t="shared" si="364"/>
        <v>43069.429166666669</v>
      </c>
      <c r="K654" s="8"/>
      <c r="L654" s="8"/>
    </row>
    <row r="655" spans="1:12" hidden="1" outlineLevel="1" x14ac:dyDescent="0.25">
      <c r="A655" s="5"/>
      <c r="B655" s="5"/>
      <c r="C655" s="5"/>
      <c r="D655" s="5"/>
      <c r="E655" s="29">
        <f t="shared" si="365"/>
        <v>0</v>
      </c>
      <c r="F655" s="29">
        <v>0.4291666666666667</v>
      </c>
      <c r="G655" s="29">
        <v>0.4291666666666667</v>
      </c>
      <c r="H655" s="3">
        <v>43069</v>
      </c>
      <c r="I655" s="4">
        <f t="shared" si="363"/>
        <v>43069.429166666669</v>
      </c>
      <c r="J655" s="4">
        <f t="shared" si="364"/>
        <v>43069.429166666669</v>
      </c>
      <c r="K655" s="8"/>
      <c r="L655" s="8"/>
    </row>
    <row r="656" spans="1:12" hidden="1" collapsed="1" x14ac:dyDescent="0.25">
      <c r="A656" s="5">
        <v>1773</v>
      </c>
      <c r="B656" s="5">
        <v>2017</v>
      </c>
      <c r="C656" s="5"/>
      <c r="D656" s="5">
        <v>2</v>
      </c>
      <c r="E656" s="29">
        <f>SUM(E657:E660)</f>
        <v>0</v>
      </c>
      <c r="F656" s="5"/>
      <c r="G656" s="5"/>
      <c r="H656" s="5"/>
      <c r="I656" s="74">
        <f>IF(J659&gt;J658,((J659-J658)*$N$2/$O$2)-E656,0)</f>
        <v>0</v>
      </c>
      <c r="J656" s="74"/>
      <c r="K656" s="13"/>
      <c r="L656" s="12">
        <f>IF(AND(D656&gt;0,K656&gt;0),(I657-K656)*$N$2/$O$2,0)</f>
        <v>0</v>
      </c>
    </row>
    <row r="657" spans="1:12" hidden="1" outlineLevel="1" x14ac:dyDescent="0.25">
      <c r="A657" s="5"/>
      <c r="B657" s="5"/>
      <c r="C657" s="5"/>
      <c r="D657" s="5"/>
      <c r="E657" s="29">
        <f>G657-F657</f>
        <v>0</v>
      </c>
      <c r="F657" s="29">
        <v>0.44513888888888892</v>
      </c>
      <c r="G657" s="29">
        <f>F658</f>
        <v>0.44513888888888892</v>
      </c>
      <c r="H657" s="3">
        <v>43069</v>
      </c>
      <c r="I657" s="4">
        <f t="shared" ref="I657:I660" si="366">H657+F657</f>
        <v>43069.445138888892</v>
      </c>
      <c r="J657" s="4">
        <f t="shared" ref="J657:J660" si="367">H657+G657</f>
        <v>43069.445138888892</v>
      </c>
      <c r="K657" s="8"/>
      <c r="L657" s="12"/>
    </row>
    <row r="658" spans="1:12" hidden="1" outlineLevel="1" x14ac:dyDescent="0.25">
      <c r="A658" s="5"/>
      <c r="B658" s="5"/>
      <c r="C658" s="5"/>
      <c r="D658" s="5"/>
      <c r="E658" s="29">
        <f t="shared" ref="E658:E660" si="368">G658-F658</f>
        <v>0</v>
      </c>
      <c r="F658" s="29">
        <v>0.44513888888888892</v>
      </c>
      <c r="G658" s="29">
        <f>F659</f>
        <v>0.44513888888888892</v>
      </c>
      <c r="H658" s="3">
        <v>43069</v>
      </c>
      <c r="I658" s="4">
        <f t="shared" si="366"/>
        <v>43069.445138888892</v>
      </c>
      <c r="J658" s="4">
        <f t="shared" si="367"/>
        <v>43069.445138888892</v>
      </c>
      <c r="K658" s="8"/>
      <c r="L658" s="8"/>
    </row>
    <row r="659" spans="1:12" hidden="1" outlineLevel="1" x14ac:dyDescent="0.25">
      <c r="A659" s="5"/>
      <c r="B659" s="5"/>
      <c r="C659" s="5"/>
      <c r="D659" s="5"/>
      <c r="E659" s="29">
        <f t="shared" si="368"/>
        <v>0</v>
      </c>
      <c r="F659" s="29">
        <v>0.44513888888888892</v>
      </c>
      <c r="G659" s="29">
        <f>F660</f>
        <v>0.44513888888888892</v>
      </c>
      <c r="H659" s="3">
        <v>43069</v>
      </c>
      <c r="I659" s="4">
        <f t="shared" si="366"/>
        <v>43069.445138888892</v>
      </c>
      <c r="J659" s="4">
        <f t="shared" si="367"/>
        <v>43069.445138888892</v>
      </c>
      <c r="K659" s="8"/>
      <c r="L659" s="8"/>
    </row>
    <row r="660" spans="1:12" hidden="1" outlineLevel="1" x14ac:dyDescent="0.25">
      <c r="A660" s="5"/>
      <c r="B660" s="5"/>
      <c r="C660" s="5"/>
      <c r="D660" s="5"/>
      <c r="E660" s="29">
        <f t="shared" si="368"/>
        <v>0</v>
      </c>
      <c r="F660" s="29">
        <v>0.44513888888888892</v>
      </c>
      <c r="G660" s="29">
        <v>0.44513888888888892</v>
      </c>
      <c r="H660" s="3">
        <v>43069</v>
      </c>
      <c r="I660" s="4">
        <f t="shared" si="366"/>
        <v>43069.445138888892</v>
      </c>
      <c r="J660" s="4">
        <f t="shared" si="367"/>
        <v>43069.445138888892</v>
      </c>
      <c r="K660" s="8"/>
      <c r="L660" s="8"/>
    </row>
    <row r="661" spans="1:12" hidden="1" collapsed="1" x14ac:dyDescent="0.25">
      <c r="A661" s="5">
        <v>1774</v>
      </c>
      <c r="B661" s="5">
        <v>2017</v>
      </c>
      <c r="C661" s="5"/>
      <c r="D661" s="5">
        <v>2</v>
      </c>
      <c r="E661" s="29">
        <f>SUM(E662:E665)</f>
        <v>0</v>
      </c>
      <c r="F661" s="5"/>
      <c r="G661" s="5"/>
      <c r="H661" s="5"/>
      <c r="I661" s="74">
        <f>IF(J664&gt;J663,((J664-J663)*$N$2/$O$2)-E661,0)</f>
        <v>0</v>
      </c>
      <c r="J661" s="74"/>
      <c r="K661" s="13"/>
      <c r="L661" s="12">
        <f>IF(AND(D661&gt;0,K661&gt;0),(I662-K661)*$N$2/$O$2,0)</f>
        <v>0</v>
      </c>
    </row>
    <row r="662" spans="1:12" hidden="1" outlineLevel="1" x14ac:dyDescent="0.25">
      <c r="A662" s="5"/>
      <c r="B662" s="5"/>
      <c r="C662" s="5"/>
      <c r="D662" s="5"/>
      <c r="E662" s="29">
        <f>G662-F662</f>
        <v>0</v>
      </c>
      <c r="F662" s="29">
        <v>0.45902777777777781</v>
      </c>
      <c r="G662" s="29">
        <f>F663</f>
        <v>0.45902777777777781</v>
      </c>
      <c r="H662" s="3">
        <v>43069</v>
      </c>
      <c r="I662" s="4">
        <f t="shared" ref="I662:I665" si="369">H662+F662</f>
        <v>43069.459027777775</v>
      </c>
      <c r="J662" s="4">
        <f t="shared" ref="J662:J665" si="370">H662+G662</f>
        <v>43069.459027777775</v>
      </c>
      <c r="K662" s="8"/>
      <c r="L662" s="12"/>
    </row>
    <row r="663" spans="1:12" hidden="1" outlineLevel="1" x14ac:dyDescent="0.25">
      <c r="A663" s="5"/>
      <c r="B663" s="5"/>
      <c r="C663" s="5"/>
      <c r="D663" s="5"/>
      <c r="E663" s="29">
        <f t="shared" ref="E663:E665" si="371">G663-F663</f>
        <v>0</v>
      </c>
      <c r="F663" s="29">
        <v>0.45902777777777781</v>
      </c>
      <c r="G663" s="29">
        <f>F664</f>
        <v>0.45902777777777781</v>
      </c>
      <c r="H663" s="3">
        <v>43069</v>
      </c>
      <c r="I663" s="4">
        <f t="shared" si="369"/>
        <v>43069.459027777775</v>
      </c>
      <c r="J663" s="4">
        <f t="shared" si="370"/>
        <v>43069.459027777775</v>
      </c>
      <c r="K663" s="8"/>
      <c r="L663" s="8"/>
    </row>
    <row r="664" spans="1:12" hidden="1" outlineLevel="1" x14ac:dyDescent="0.25">
      <c r="A664" s="5"/>
      <c r="B664" s="5"/>
      <c r="C664" s="5"/>
      <c r="D664" s="5"/>
      <c r="E664" s="29">
        <f t="shared" si="371"/>
        <v>0</v>
      </c>
      <c r="F664" s="29">
        <v>0.45902777777777781</v>
      </c>
      <c r="G664" s="29">
        <f>F665</f>
        <v>0.45902777777777781</v>
      </c>
      <c r="H664" s="3">
        <v>43069</v>
      </c>
      <c r="I664" s="4">
        <f t="shared" si="369"/>
        <v>43069.459027777775</v>
      </c>
      <c r="J664" s="4">
        <f t="shared" si="370"/>
        <v>43069.459027777775</v>
      </c>
      <c r="K664" s="8"/>
      <c r="L664" s="8"/>
    </row>
    <row r="665" spans="1:12" hidden="1" outlineLevel="1" x14ac:dyDescent="0.25">
      <c r="A665" s="5"/>
      <c r="B665" s="5"/>
      <c r="C665" s="5"/>
      <c r="D665" s="5"/>
      <c r="E665" s="29">
        <f t="shared" si="371"/>
        <v>0</v>
      </c>
      <c r="F665" s="29">
        <v>0.45902777777777781</v>
      </c>
      <c r="G665" s="29">
        <v>0.45902777777777781</v>
      </c>
      <c r="H665" s="3">
        <v>43069</v>
      </c>
      <c r="I665" s="4">
        <f t="shared" si="369"/>
        <v>43069.459027777775</v>
      </c>
      <c r="J665" s="4">
        <f t="shared" si="370"/>
        <v>43069.459027777775</v>
      </c>
      <c r="K665" s="8"/>
      <c r="L665" s="8"/>
    </row>
    <row r="666" spans="1:12" hidden="1" collapsed="1" x14ac:dyDescent="0.25">
      <c r="A666" s="5">
        <v>1758</v>
      </c>
      <c r="B666" s="5">
        <v>2017</v>
      </c>
      <c r="C666" s="5"/>
      <c r="D666" s="5">
        <v>2</v>
      </c>
      <c r="E666" s="29">
        <f>SUM(E667:E670)</f>
        <v>0</v>
      </c>
      <c r="F666" s="5"/>
      <c r="G666" s="5"/>
      <c r="H666" s="5"/>
      <c r="I666" s="74">
        <f>IF(J669&gt;J668,((J669-J668)*$N$2/$O$2)-E666,0)</f>
        <v>0</v>
      </c>
      <c r="J666" s="74"/>
      <c r="K666" s="13"/>
      <c r="L666" s="12">
        <f>IF(AND(D666&gt;0,K666&gt;0),(I667-K666)*$N$2/$O$2,0)</f>
        <v>0</v>
      </c>
    </row>
    <row r="667" spans="1:12" hidden="1" outlineLevel="1" x14ac:dyDescent="0.25">
      <c r="A667" s="5"/>
      <c r="B667" s="5"/>
      <c r="C667" s="5"/>
      <c r="D667" s="5"/>
      <c r="E667" s="29">
        <f>G667-F667</f>
        <v>0</v>
      </c>
      <c r="F667" s="29">
        <v>0.41388888888888892</v>
      </c>
      <c r="G667" s="29">
        <f>F668</f>
        <v>0.41388888888888892</v>
      </c>
      <c r="H667" s="3">
        <v>43068</v>
      </c>
      <c r="I667" s="4">
        <f t="shared" ref="I667:I670" si="372">H667+F667</f>
        <v>43068.413888888892</v>
      </c>
      <c r="J667" s="4">
        <f t="shared" ref="J667:J670" si="373">H667+G667</f>
        <v>43068.413888888892</v>
      </c>
      <c r="K667" s="8"/>
      <c r="L667" s="12"/>
    </row>
    <row r="668" spans="1:12" hidden="1" outlineLevel="1" x14ac:dyDescent="0.25">
      <c r="A668" s="5"/>
      <c r="B668" s="5"/>
      <c r="C668" s="5"/>
      <c r="D668" s="5"/>
      <c r="E668" s="29">
        <f t="shared" ref="E668:E670" si="374">G668-F668</f>
        <v>0</v>
      </c>
      <c r="F668" s="29">
        <v>0.41388888888888892</v>
      </c>
      <c r="G668" s="29">
        <f>F669</f>
        <v>0.41388888888888892</v>
      </c>
      <c r="H668" s="3">
        <v>43068</v>
      </c>
      <c r="I668" s="4">
        <f t="shared" si="372"/>
        <v>43068.413888888892</v>
      </c>
      <c r="J668" s="4">
        <f t="shared" si="373"/>
        <v>43068.413888888892</v>
      </c>
      <c r="K668" s="8"/>
      <c r="L668" s="8"/>
    </row>
    <row r="669" spans="1:12" hidden="1" outlineLevel="1" x14ac:dyDescent="0.25">
      <c r="A669" s="5"/>
      <c r="B669" s="5"/>
      <c r="C669" s="5"/>
      <c r="D669" s="5"/>
      <c r="E669" s="29">
        <f t="shared" si="374"/>
        <v>0</v>
      </c>
      <c r="F669" s="29">
        <v>0.41388888888888892</v>
      </c>
      <c r="G669" s="29">
        <f>F670</f>
        <v>0.41388888888888892</v>
      </c>
      <c r="H669" s="3">
        <v>43068</v>
      </c>
      <c r="I669" s="4">
        <f t="shared" si="372"/>
        <v>43068.413888888892</v>
      </c>
      <c r="J669" s="4">
        <f t="shared" si="373"/>
        <v>43068.413888888892</v>
      </c>
      <c r="K669" s="8"/>
      <c r="L669" s="8"/>
    </row>
    <row r="670" spans="1:12" hidden="1" outlineLevel="1" x14ac:dyDescent="0.25">
      <c r="A670" s="5"/>
      <c r="B670" s="5"/>
      <c r="C670" s="5"/>
      <c r="D670" s="5"/>
      <c r="E670" s="29">
        <f t="shared" si="374"/>
        <v>0</v>
      </c>
      <c r="F670" s="29">
        <v>0.41388888888888892</v>
      </c>
      <c r="G670" s="29">
        <v>0.41388888888888892</v>
      </c>
      <c r="H670" s="3">
        <v>43068</v>
      </c>
      <c r="I670" s="4">
        <f t="shared" si="372"/>
        <v>43068.413888888892</v>
      </c>
      <c r="J670" s="4">
        <f t="shared" si="373"/>
        <v>43068.413888888892</v>
      </c>
      <c r="K670" s="8"/>
      <c r="L670" s="8"/>
    </row>
    <row r="671" spans="1:12" hidden="1" collapsed="1" x14ac:dyDescent="0.25">
      <c r="A671" s="5">
        <v>368</v>
      </c>
      <c r="B671" s="5">
        <v>2017</v>
      </c>
      <c r="C671" s="5" t="s">
        <v>15</v>
      </c>
      <c r="D671" s="5">
        <v>5</v>
      </c>
      <c r="E671" s="29">
        <f>SUM(E672:E674)</f>
        <v>0.46319444444444452</v>
      </c>
      <c r="F671" s="5"/>
      <c r="G671" s="5"/>
      <c r="H671" s="5"/>
      <c r="I671" s="74">
        <f>IF(J674&gt;J673,((J674-J673)*$N$2/$O$2)-E671,0)</f>
        <v>-0.26484374999919164</v>
      </c>
      <c r="J671" s="74"/>
      <c r="K671" s="13">
        <v>42850</v>
      </c>
      <c r="L671" s="12">
        <f>(IF(AND(D671&gt;0,K671&gt;0),(I672-K671)*$N$2/$O$2,0))+L673+L674</f>
        <v>76.987065972218716</v>
      </c>
    </row>
    <row r="672" spans="1:12" hidden="1" outlineLevel="1" x14ac:dyDescent="0.25">
      <c r="A672" s="5"/>
      <c r="B672" s="5"/>
      <c r="C672" s="5"/>
      <c r="D672" s="5"/>
      <c r="E672" s="29">
        <f>G672-F672</f>
        <v>0.13680555555555551</v>
      </c>
      <c r="F672" s="29">
        <v>0.35416666666666669</v>
      </c>
      <c r="G672" s="29">
        <v>0.4909722222222222</v>
      </c>
      <c r="H672" s="3">
        <v>43084</v>
      </c>
      <c r="I672" s="4">
        <f t="shared" ref="I672:I674" si="375">H672+F672</f>
        <v>43084.354166666664</v>
      </c>
      <c r="J672" s="4">
        <f t="shared" ref="J672:J674" si="376">H672+G672</f>
        <v>43084.490972222222</v>
      </c>
      <c r="K672" s="8"/>
      <c r="L672" s="12"/>
    </row>
    <row r="673" spans="1:12" hidden="1" outlineLevel="1" x14ac:dyDescent="0.25">
      <c r="A673" s="5"/>
      <c r="B673" s="5"/>
      <c r="C673" s="5"/>
      <c r="D673" s="5"/>
      <c r="E673" s="29">
        <f t="shared" ref="E673:E674" si="377">G673-F673</f>
        <v>0.31527777777777782</v>
      </c>
      <c r="F673" s="29">
        <v>0.46527777777777773</v>
      </c>
      <c r="G673" s="29">
        <v>0.78055555555555556</v>
      </c>
      <c r="H673" s="3">
        <v>43087</v>
      </c>
      <c r="I673" s="4">
        <f t="shared" si="375"/>
        <v>43087.465277777781</v>
      </c>
      <c r="J673" s="4">
        <f t="shared" si="376"/>
        <v>43087.780555555553</v>
      </c>
      <c r="K673" s="31">
        <v>0.3125</v>
      </c>
      <c r="L673" s="12">
        <f>J673-I672-K673</f>
        <v>3.1138888888890506</v>
      </c>
    </row>
    <row r="674" spans="1:12" hidden="1" outlineLevel="1" x14ac:dyDescent="0.25">
      <c r="A674" s="5"/>
      <c r="B674" s="5"/>
      <c r="C674" s="5"/>
      <c r="D674" s="5"/>
      <c r="E674" s="29">
        <f t="shared" si="377"/>
        <v>1.1111111111111183E-2</v>
      </c>
      <c r="F674" s="29">
        <v>0.40416666666666662</v>
      </c>
      <c r="G674" s="29">
        <v>0.4152777777777778</v>
      </c>
      <c r="H674" s="3">
        <v>43088</v>
      </c>
      <c r="I674" s="4">
        <f t="shared" si="375"/>
        <v>43088.404166666667</v>
      </c>
      <c r="J674" s="4">
        <f t="shared" si="376"/>
        <v>43088.415277777778</v>
      </c>
      <c r="K674" s="31">
        <v>0.3125</v>
      </c>
      <c r="L674" s="12">
        <f>J674-I673-K674</f>
        <v>0.63749999999708962</v>
      </c>
    </row>
    <row r="675" spans="1:12" hidden="1" collapsed="1" x14ac:dyDescent="0.25">
      <c r="A675" s="5">
        <v>122</v>
      </c>
      <c r="B675" s="5">
        <v>2018</v>
      </c>
      <c r="C675" s="5" t="s">
        <v>3</v>
      </c>
      <c r="D675" s="5">
        <v>1</v>
      </c>
      <c r="E675" s="29">
        <f>SUM(E676:E680)</f>
        <v>1.3888888888887729E-3</v>
      </c>
      <c r="F675" s="5"/>
      <c r="G675" s="5"/>
      <c r="H675" s="5"/>
      <c r="I675" s="74">
        <f>IF(J678&gt;J677,((J678-J677)*$N$2/$O$2)-E675,0)</f>
        <v>0</v>
      </c>
      <c r="J675" s="74"/>
      <c r="K675" s="13"/>
      <c r="L675" s="12">
        <f>IF(AND(D675&gt;0,K675&gt;0),(I676-K675)*$N$2/$O$2,0)</f>
        <v>0</v>
      </c>
    </row>
    <row r="676" spans="1:12" hidden="1" outlineLevel="1" x14ac:dyDescent="0.25">
      <c r="A676" s="5"/>
      <c r="B676" s="5"/>
      <c r="C676" s="5"/>
      <c r="D676" s="5"/>
      <c r="E676" s="29">
        <f>G676-F676</f>
        <v>0</v>
      </c>
      <c r="F676" s="29">
        <v>0.67638888888888893</v>
      </c>
      <c r="G676" s="29">
        <f>F677</f>
        <v>0.67638888888888893</v>
      </c>
      <c r="H676" s="3">
        <v>43076</v>
      </c>
      <c r="I676" s="4">
        <f t="shared" ref="I676:I680" si="378">H676+F676</f>
        <v>43076.676388888889</v>
      </c>
      <c r="J676" s="4">
        <f t="shared" ref="J676:J680" si="379">H676+G676</f>
        <v>43076.676388888889</v>
      </c>
      <c r="K676" s="8"/>
      <c r="L676" s="12"/>
    </row>
    <row r="677" spans="1:12" hidden="1" outlineLevel="1" x14ac:dyDescent="0.25">
      <c r="A677" s="5"/>
      <c r="B677" s="5"/>
      <c r="C677" s="5"/>
      <c r="D677" s="5"/>
      <c r="E677" s="29">
        <f t="shared" ref="E677:E680" si="380">G677-F677</f>
        <v>6.9444444444444198E-4</v>
      </c>
      <c r="F677" s="29">
        <v>0.67638888888888893</v>
      </c>
      <c r="G677" s="29">
        <f>F678</f>
        <v>0.67708333333333337</v>
      </c>
      <c r="H677" s="3">
        <v>43076</v>
      </c>
      <c r="I677" s="4">
        <f t="shared" si="378"/>
        <v>43076.676388888889</v>
      </c>
      <c r="J677" s="4">
        <f t="shared" si="379"/>
        <v>43076.677083333336</v>
      </c>
      <c r="K677" s="8"/>
      <c r="L677" s="8"/>
    </row>
    <row r="678" spans="1:12" hidden="1" outlineLevel="1" x14ac:dyDescent="0.25">
      <c r="A678" s="5"/>
      <c r="B678" s="5"/>
      <c r="C678" s="5"/>
      <c r="D678" s="5"/>
      <c r="E678" s="29">
        <f t="shared" si="380"/>
        <v>0</v>
      </c>
      <c r="F678" s="29">
        <v>0.67708333333333337</v>
      </c>
      <c r="G678" s="29">
        <f>F679</f>
        <v>0.67708333333333337</v>
      </c>
      <c r="H678" s="3">
        <v>43076</v>
      </c>
      <c r="I678" s="4">
        <f t="shared" si="378"/>
        <v>43076.677083333336</v>
      </c>
      <c r="J678" s="4">
        <f t="shared" si="379"/>
        <v>43076.677083333336</v>
      </c>
      <c r="K678" s="8"/>
      <c r="L678" s="8"/>
    </row>
    <row r="679" spans="1:12" hidden="1" outlineLevel="1" x14ac:dyDescent="0.25">
      <c r="A679" s="5"/>
      <c r="B679" s="5"/>
      <c r="C679" s="5"/>
      <c r="D679" s="5"/>
      <c r="E679" s="29">
        <f t="shared" si="380"/>
        <v>6.9444444444433095E-4</v>
      </c>
      <c r="F679" s="29">
        <v>0.67708333333333337</v>
      </c>
      <c r="G679" s="29">
        <f>F680</f>
        <v>0.6777777777777777</v>
      </c>
      <c r="H679" s="3">
        <v>43076</v>
      </c>
      <c r="I679" s="4">
        <f t="shared" si="378"/>
        <v>43076.677083333336</v>
      </c>
      <c r="J679" s="4">
        <f t="shared" si="379"/>
        <v>43076.677777777775</v>
      </c>
      <c r="K679" s="8"/>
      <c r="L679" s="8"/>
    </row>
    <row r="680" spans="1:12" hidden="1" outlineLevel="1" x14ac:dyDescent="0.25">
      <c r="A680" s="5"/>
      <c r="B680" s="5"/>
      <c r="C680" s="5"/>
      <c r="D680" s="5"/>
      <c r="E680" s="29">
        <f t="shared" si="380"/>
        <v>0</v>
      </c>
      <c r="F680" s="29">
        <v>0.6777777777777777</v>
      </c>
      <c r="G680" s="29">
        <v>0.6777777777777777</v>
      </c>
      <c r="H680" s="3">
        <v>43076</v>
      </c>
      <c r="I680" s="4">
        <f t="shared" si="378"/>
        <v>43076.677777777775</v>
      </c>
      <c r="J680" s="4">
        <f t="shared" si="379"/>
        <v>43076.677777777775</v>
      </c>
      <c r="K680" s="8"/>
      <c r="L680" s="8"/>
    </row>
    <row r="681" spans="1:12" hidden="1" collapsed="1" x14ac:dyDescent="0.25">
      <c r="A681" s="5">
        <v>122</v>
      </c>
      <c r="B681" s="5">
        <v>2018</v>
      </c>
      <c r="C681" s="5" t="s">
        <v>3</v>
      </c>
      <c r="D681" s="5">
        <v>2</v>
      </c>
      <c r="E681" s="29">
        <f>SUM(E682:E685)</f>
        <v>2.7777777777777679E-3</v>
      </c>
      <c r="F681" s="5"/>
      <c r="G681" s="5"/>
      <c r="H681" s="5"/>
      <c r="I681" s="74">
        <f>IF(J684&gt;J683,((J684-J683)*$N$2/$O$2)-E681,0)</f>
        <v>0</v>
      </c>
      <c r="J681" s="74"/>
      <c r="K681" s="13">
        <f>J680</f>
        <v>43076.677777777775</v>
      </c>
      <c r="L681" s="12">
        <f>IF(AND(D681&gt;0,K681&gt;0),(I682-K681),0)</f>
        <v>1.945138888891961</v>
      </c>
    </row>
    <row r="682" spans="1:12" hidden="1" outlineLevel="1" x14ac:dyDescent="0.25">
      <c r="A682" s="5"/>
      <c r="B682" s="5"/>
      <c r="C682" s="5"/>
      <c r="D682" s="5"/>
      <c r="E682" s="29">
        <f>G682-F682</f>
        <v>6.9444444444444198E-4</v>
      </c>
      <c r="F682" s="29">
        <v>0.62291666666666667</v>
      </c>
      <c r="G682" s="29">
        <f>F683</f>
        <v>0.62361111111111112</v>
      </c>
      <c r="H682" s="3">
        <v>43078</v>
      </c>
      <c r="I682" s="4">
        <f t="shared" ref="I682:I685" si="381">H682+F682</f>
        <v>43078.622916666667</v>
      </c>
      <c r="J682" s="4">
        <f t="shared" ref="J682:J685" si="382">H682+G682</f>
        <v>43078.623611111114</v>
      </c>
      <c r="K682" s="8"/>
      <c r="L682" s="12"/>
    </row>
    <row r="683" spans="1:12" hidden="1" outlineLevel="1" x14ac:dyDescent="0.25">
      <c r="A683" s="5"/>
      <c r="B683" s="5"/>
      <c r="C683" s="5"/>
      <c r="D683" s="5"/>
      <c r="E683" s="29">
        <f t="shared" ref="E683:E685" si="383">G683-F683</f>
        <v>0</v>
      </c>
      <c r="F683" s="29">
        <v>0.62361111111111112</v>
      </c>
      <c r="G683" s="29">
        <f>F684</f>
        <v>0.62361111111111112</v>
      </c>
      <c r="H683" s="3">
        <v>43078</v>
      </c>
      <c r="I683" s="4">
        <f t="shared" si="381"/>
        <v>43078.623611111114</v>
      </c>
      <c r="J683" s="4">
        <f t="shared" si="382"/>
        <v>43078.623611111114</v>
      </c>
      <c r="K683" s="8"/>
      <c r="L683" s="8"/>
    </row>
    <row r="684" spans="1:12" hidden="1" outlineLevel="1" x14ac:dyDescent="0.25">
      <c r="A684" s="5"/>
      <c r="B684" s="5"/>
      <c r="C684" s="5"/>
      <c r="D684" s="5"/>
      <c r="E684" s="29">
        <f t="shared" si="383"/>
        <v>0</v>
      </c>
      <c r="F684" s="29">
        <v>0.62361111111111112</v>
      </c>
      <c r="G684" s="29">
        <f>F685</f>
        <v>0.62361111111111112</v>
      </c>
      <c r="H684" s="3">
        <v>43078</v>
      </c>
      <c r="I684" s="4">
        <f t="shared" si="381"/>
        <v>43078.623611111114</v>
      </c>
      <c r="J684" s="4">
        <f t="shared" si="382"/>
        <v>43078.623611111114</v>
      </c>
      <c r="K684" s="8"/>
      <c r="L684" s="8"/>
    </row>
    <row r="685" spans="1:12" hidden="1" outlineLevel="1" x14ac:dyDescent="0.25">
      <c r="A685" s="5"/>
      <c r="B685" s="5"/>
      <c r="C685" s="5"/>
      <c r="D685" s="5"/>
      <c r="E685" s="29">
        <f t="shared" si="383"/>
        <v>2.0833333333333259E-3</v>
      </c>
      <c r="F685" s="29">
        <v>0.62361111111111112</v>
      </c>
      <c r="G685" s="29">
        <v>0.62569444444444444</v>
      </c>
      <c r="H685" s="3">
        <v>43078</v>
      </c>
      <c r="I685" s="4">
        <f t="shared" si="381"/>
        <v>43078.623611111114</v>
      </c>
      <c r="J685" s="4">
        <f t="shared" si="382"/>
        <v>43078.625694444447</v>
      </c>
      <c r="K685" s="8"/>
      <c r="L685" s="8"/>
    </row>
    <row r="686" spans="1:12" hidden="1" collapsed="1" x14ac:dyDescent="0.25">
      <c r="A686" s="5">
        <v>121</v>
      </c>
      <c r="B686" s="5">
        <v>2018</v>
      </c>
      <c r="C686" s="5" t="s">
        <v>3</v>
      </c>
      <c r="D686" s="5">
        <v>1</v>
      </c>
      <c r="E686" s="29">
        <f>SUM(E687:E691)</f>
        <v>1.388888888888884E-3</v>
      </c>
      <c r="F686" s="5"/>
      <c r="G686" s="5"/>
      <c r="H686" s="5"/>
      <c r="I686" s="74">
        <f>IF(J689&gt;J688,((J689-J688)*$N$2/$O$2)-E686,0)</f>
        <v>0</v>
      </c>
      <c r="J686" s="74"/>
      <c r="K686" s="13"/>
      <c r="L686" s="12">
        <f>IF(AND(D686&gt;0,K686&gt;0),(I687-K686)*$N$2/$O$2,0)</f>
        <v>0</v>
      </c>
    </row>
    <row r="687" spans="1:12" hidden="1" outlineLevel="1" x14ac:dyDescent="0.25">
      <c r="A687" s="5"/>
      <c r="B687" s="5"/>
      <c r="C687" s="5"/>
      <c r="D687" s="5"/>
      <c r="E687" s="29">
        <f>G687-F687</f>
        <v>6.9444444444444198E-4</v>
      </c>
      <c r="F687" s="29">
        <v>0.6166666666666667</v>
      </c>
      <c r="G687" s="29">
        <f>F688</f>
        <v>0.61736111111111114</v>
      </c>
      <c r="H687" s="3">
        <v>43078</v>
      </c>
      <c r="I687" s="4">
        <f t="shared" ref="I687:I691" si="384">H687+F687</f>
        <v>43078.616666666669</v>
      </c>
      <c r="J687" s="4">
        <f t="shared" ref="J687:J691" si="385">H687+G687</f>
        <v>43078.617361111108</v>
      </c>
      <c r="K687" s="8"/>
      <c r="L687" s="12"/>
    </row>
    <row r="688" spans="1:12" hidden="1" outlineLevel="1" x14ac:dyDescent="0.25">
      <c r="A688" s="5"/>
      <c r="B688" s="5"/>
      <c r="C688" s="5"/>
      <c r="D688" s="5"/>
      <c r="E688" s="29">
        <f t="shared" ref="E688:E691" si="386">G688-F688</f>
        <v>0</v>
      </c>
      <c r="F688" s="29">
        <v>0.61736111111111114</v>
      </c>
      <c r="G688" s="29">
        <f>F689</f>
        <v>0.61736111111111114</v>
      </c>
      <c r="H688" s="3">
        <v>43078</v>
      </c>
      <c r="I688" s="4">
        <f t="shared" si="384"/>
        <v>43078.617361111108</v>
      </c>
      <c r="J688" s="4">
        <f t="shared" si="385"/>
        <v>43078.617361111108</v>
      </c>
      <c r="K688" s="8"/>
      <c r="L688" s="8"/>
    </row>
    <row r="689" spans="1:12" hidden="1" outlineLevel="1" x14ac:dyDescent="0.25">
      <c r="A689" s="5"/>
      <c r="B689" s="5"/>
      <c r="C689" s="5"/>
      <c r="D689" s="5"/>
      <c r="E689" s="29">
        <f t="shared" si="386"/>
        <v>0</v>
      </c>
      <c r="F689" s="29">
        <f>F688</f>
        <v>0.61736111111111114</v>
      </c>
      <c r="G689" s="29">
        <f>F690</f>
        <v>0.61736111111111114</v>
      </c>
      <c r="H689" s="3">
        <v>43078</v>
      </c>
      <c r="I689" s="4">
        <f t="shared" si="384"/>
        <v>43078.617361111108</v>
      </c>
      <c r="J689" s="4">
        <f t="shared" si="385"/>
        <v>43078.617361111108</v>
      </c>
      <c r="K689" s="8"/>
      <c r="L689" s="8"/>
    </row>
    <row r="690" spans="1:12" hidden="1" outlineLevel="1" x14ac:dyDescent="0.25">
      <c r="A690" s="5"/>
      <c r="B690" s="5"/>
      <c r="C690" s="5"/>
      <c r="D690" s="5"/>
      <c r="E690" s="29">
        <f t="shared" si="386"/>
        <v>6.9444444444444198E-4</v>
      </c>
      <c r="F690" s="29">
        <f>F689</f>
        <v>0.61736111111111114</v>
      </c>
      <c r="G690" s="29">
        <f>F691</f>
        <v>0.61805555555555558</v>
      </c>
      <c r="H690" s="3">
        <v>43078</v>
      </c>
      <c r="I690" s="4">
        <f t="shared" si="384"/>
        <v>43078.617361111108</v>
      </c>
      <c r="J690" s="4">
        <f t="shared" si="385"/>
        <v>43078.618055555555</v>
      </c>
      <c r="K690" s="8"/>
      <c r="L690" s="8"/>
    </row>
    <row r="691" spans="1:12" hidden="1" outlineLevel="1" x14ac:dyDescent="0.25">
      <c r="A691" s="5"/>
      <c r="B691" s="5"/>
      <c r="C691" s="5"/>
      <c r="D691" s="5"/>
      <c r="E691" s="29">
        <f t="shared" si="386"/>
        <v>0</v>
      </c>
      <c r="F691" s="29">
        <v>0.61805555555555558</v>
      </c>
      <c r="G691" s="29">
        <v>0.61805555555555558</v>
      </c>
      <c r="H691" s="3">
        <v>43078</v>
      </c>
      <c r="I691" s="4">
        <f t="shared" si="384"/>
        <v>43078.618055555555</v>
      </c>
      <c r="J691" s="4">
        <f t="shared" si="385"/>
        <v>43078.618055555555</v>
      </c>
      <c r="K691" s="8"/>
      <c r="L691" s="8"/>
    </row>
    <row r="692" spans="1:12" hidden="1" collapsed="1" x14ac:dyDescent="0.25">
      <c r="A692" s="5">
        <v>121</v>
      </c>
      <c r="B692" s="5">
        <v>2018</v>
      </c>
      <c r="C692" s="5" t="s">
        <v>3</v>
      </c>
      <c r="D692" s="5">
        <v>2</v>
      </c>
      <c r="E692" s="29">
        <f>SUM(E693:E696)</f>
        <v>2.7777777777777679E-3</v>
      </c>
      <c r="F692" s="5"/>
      <c r="G692" s="5"/>
      <c r="H692" s="5"/>
      <c r="I692" s="74">
        <f>IF(J695&gt;J694,((J695-J694)*$N$2/$O$2)-E692,0)</f>
        <v>0</v>
      </c>
      <c r="J692" s="74"/>
      <c r="K692" s="13">
        <f>J691</f>
        <v>43078.618055555555</v>
      </c>
      <c r="L692" s="12">
        <f>IF(AND(D692&gt;0,K692&gt;0),(I693-K692),0)</f>
        <v>6.944444467080757E-4</v>
      </c>
    </row>
    <row r="693" spans="1:12" hidden="1" outlineLevel="1" x14ac:dyDescent="0.25">
      <c r="A693" s="5"/>
      <c r="B693" s="5"/>
      <c r="C693" s="5"/>
      <c r="D693" s="5"/>
      <c r="E693" s="29">
        <f>G693-F693</f>
        <v>6.9444444444444198E-4</v>
      </c>
      <c r="F693" s="29">
        <v>0.61875000000000002</v>
      </c>
      <c r="G693" s="29">
        <f>F694</f>
        <v>0.61944444444444446</v>
      </c>
      <c r="H693" s="3">
        <v>43078</v>
      </c>
      <c r="I693" s="4">
        <f t="shared" ref="I693:I696" si="387">H693+F693</f>
        <v>43078.618750000001</v>
      </c>
      <c r="J693" s="4">
        <f t="shared" ref="J693:J696" si="388">H693+G693</f>
        <v>43078.619444444441</v>
      </c>
      <c r="K693" s="8"/>
      <c r="L693" s="12"/>
    </row>
    <row r="694" spans="1:12" hidden="1" outlineLevel="1" x14ac:dyDescent="0.25">
      <c r="A694" s="5"/>
      <c r="B694" s="5"/>
      <c r="C694" s="5"/>
      <c r="D694" s="5"/>
      <c r="E694" s="29">
        <f t="shared" ref="E694:E696" si="389">G694-F694</f>
        <v>0</v>
      </c>
      <c r="F694" s="29">
        <v>0.61944444444444446</v>
      </c>
      <c r="G694" s="29">
        <f>F695</f>
        <v>0.61944444444444446</v>
      </c>
      <c r="H694" s="3">
        <v>43078</v>
      </c>
      <c r="I694" s="4">
        <f t="shared" si="387"/>
        <v>43078.619444444441</v>
      </c>
      <c r="J694" s="4">
        <f t="shared" si="388"/>
        <v>43078.619444444441</v>
      </c>
      <c r="K694" s="8"/>
      <c r="L694" s="8"/>
    </row>
    <row r="695" spans="1:12" hidden="1" outlineLevel="1" x14ac:dyDescent="0.25">
      <c r="A695" s="5"/>
      <c r="B695" s="5"/>
      <c r="C695" s="5"/>
      <c r="D695" s="5"/>
      <c r="E695" s="29">
        <f t="shared" si="389"/>
        <v>0</v>
      </c>
      <c r="F695" s="29">
        <v>0.61944444444444446</v>
      </c>
      <c r="G695" s="29">
        <f>F696</f>
        <v>0.61944444444444446</v>
      </c>
      <c r="H695" s="3">
        <v>43078</v>
      </c>
      <c r="I695" s="4">
        <f t="shared" si="387"/>
        <v>43078.619444444441</v>
      </c>
      <c r="J695" s="4">
        <f t="shared" si="388"/>
        <v>43078.619444444441</v>
      </c>
      <c r="K695" s="8"/>
      <c r="L695" s="8"/>
    </row>
    <row r="696" spans="1:12" hidden="1" outlineLevel="1" x14ac:dyDescent="0.25">
      <c r="A696" s="5"/>
      <c r="B696" s="5"/>
      <c r="C696" s="5"/>
      <c r="D696" s="5"/>
      <c r="E696" s="29">
        <f t="shared" si="389"/>
        <v>2.0833333333333259E-3</v>
      </c>
      <c r="F696" s="29">
        <v>0.61944444444444446</v>
      </c>
      <c r="G696" s="29">
        <v>0.62152777777777779</v>
      </c>
      <c r="H696" s="3">
        <v>43078</v>
      </c>
      <c r="I696" s="4">
        <f t="shared" si="387"/>
        <v>43078.619444444441</v>
      </c>
      <c r="J696" s="4">
        <f t="shared" si="388"/>
        <v>43078.621527777781</v>
      </c>
      <c r="K696" s="8"/>
      <c r="L696" s="8"/>
    </row>
    <row r="697" spans="1:12" hidden="1" collapsed="1" x14ac:dyDescent="0.25">
      <c r="A697" s="5">
        <v>18</v>
      </c>
      <c r="B697" s="5">
        <v>2018</v>
      </c>
      <c r="C697" s="5" t="s">
        <v>3</v>
      </c>
      <c r="D697" s="5">
        <v>1</v>
      </c>
      <c r="E697" s="29">
        <f>SUM(E698:E702)</f>
        <v>2.0833333333332149E-3</v>
      </c>
      <c r="F697" s="5"/>
      <c r="G697" s="5"/>
      <c r="H697" s="5"/>
      <c r="I697" s="74">
        <f>IF(J700&gt;J699,((J700-J699)*$N$2/$O$2)-E697,0)</f>
        <v>0</v>
      </c>
      <c r="J697" s="74"/>
      <c r="K697" s="13"/>
      <c r="L697" s="12">
        <f>IF(AND(D697&gt;0,K697&gt;0),(I698-K697)*$N$2/$O$2,0)</f>
        <v>0</v>
      </c>
    </row>
    <row r="698" spans="1:12" hidden="1" outlineLevel="1" x14ac:dyDescent="0.25">
      <c r="A698" s="5"/>
      <c r="B698" s="5"/>
      <c r="C698" s="5"/>
      <c r="D698" s="5"/>
      <c r="E698" s="29">
        <f>G698-F698</f>
        <v>6.9444444444433095E-4</v>
      </c>
      <c r="F698" s="29">
        <v>0.61041666666666672</v>
      </c>
      <c r="G698" s="29">
        <f>F699</f>
        <v>0.61111111111111105</v>
      </c>
      <c r="H698" s="3">
        <v>43069</v>
      </c>
      <c r="I698" s="4">
        <f t="shared" ref="I698:I702" si="390">H698+F698</f>
        <v>43069.61041666667</v>
      </c>
      <c r="J698" s="4">
        <f t="shared" ref="J698:J702" si="391">H698+G698</f>
        <v>43069.611111111109</v>
      </c>
      <c r="K698" s="8"/>
      <c r="L698" s="12"/>
    </row>
    <row r="699" spans="1:12" hidden="1" outlineLevel="1" x14ac:dyDescent="0.25">
      <c r="A699" s="5"/>
      <c r="B699" s="5"/>
      <c r="C699" s="5"/>
      <c r="D699" s="5"/>
      <c r="E699" s="29">
        <f t="shared" ref="E699:E702" si="392">G699-F699</f>
        <v>0</v>
      </c>
      <c r="F699" s="29">
        <v>0.61111111111111105</v>
      </c>
      <c r="G699" s="29">
        <f>F700</f>
        <v>0.61111111111111105</v>
      </c>
      <c r="H699" s="3">
        <v>43069</v>
      </c>
      <c r="I699" s="4">
        <f t="shared" si="390"/>
        <v>43069.611111111109</v>
      </c>
      <c r="J699" s="4">
        <f t="shared" si="391"/>
        <v>43069.611111111109</v>
      </c>
      <c r="K699" s="8"/>
      <c r="L699" s="8"/>
    </row>
    <row r="700" spans="1:12" hidden="1" outlineLevel="1" x14ac:dyDescent="0.25">
      <c r="A700" s="5"/>
      <c r="B700" s="5"/>
      <c r="C700" s="5"/>
      <c r="D700" s="5"/>
      <c r="E700" s="29">
        <f t="shared" si="392"/>
        <v>0</v>
      </c>
      <c r="F700" s="29">
        <f>F699</f>
        <v>0.61111111111111105</v>
      </c>
      <c r="G700" s="29">
        <f>F701</f>
        <v>0.61111111111111105</v>
      </c>
      <c r="H700" s="3">
        <v>43069</v>
      </c>
      <c r="I700" s="4">
        <f t="shared" si="390"/>
        <v>43069.611111111109</v>
      </c>
      <c r="J700" s="4">
        <f t="shared" si="391"/>
        <v>43069.611111111109</v>
      </c>
      <c r="K700" s="8"/>
      <c r="L700" s="8"/>
    </row>
    <row r="701" spans="1:12" hidden="1" outlineLevel="1" x14ac:dyDescent="0.25">
      <c r="A701" s="5"/>
      <c r="B701" s="5"/>
      <c r="C701" s="5"/>
      <c r="D701" s="5"/>
      <c r="E701" s="29">
        <f t="shared" si="392"/>
        <v>6.94444444444553E-4</v>
      </c>
      <c r="F701" s="29">
        <f>F700</f>
        <v>0.61111111111111105</v>
      </c>
      <c r="G701" s="29">
        <f>F702</f>
        <v>0.6118055555555556</v>
      </c>
      <c r="H701" s="3">
        <v>43069</v>
      </c>
      <c r="I701" s="4">
        <f t="shared" si="390"/>
        <v>43069.611111111109</v>
      </c>
      <c r="J701" s="4">
        <f t="shared" si="391"/>
        <v>43069.611805555556</v>
      </c>
      <c r="K701" s="8"/>
      <c r="L701" s="8"/>
    </row>
    <row r="702" spans="1:12" hidden="1" outlineLevel="1" x14ac:dyDescent="0.25">
      <c r="A702" s="5"/>
      <c r="B702" s="5"/>
      <c r="C702" s="5"/>
      <c r="D702" s="5"/>
      <c r="E702" s="29">
        <f t="shared" si="392"/>
        <v>6.9444444444433095E-4</v>
      </c>
      <c r="F702" s="29">
        <v>0.6118055555555556</v>
      </c>
      <c r="G702" s="29">
        <v>0.61249999999999993</v>
      </c>
      <c r="H702" s="3">
        <v>43069</v>
      </c>
      <c r="I702" s="4">
        <f t="shared" si="390"/>
        <v>43069.611805555556</v>
      </c>
      <c r="J702" s="4">
        <f t="shared" si="391"/>
        <v>43069.612500000003</v>
      </c>
      <c r="K702" s="8"/>
      <c r="L702" s="8"/>
    </row>
    <row r="703" spans="1:12" hidden="1" collapsed="1" x14ac:dyDescent="0.25">
      <c r="A703" s="5">
        <v>18</v>
      </c>
      <c r="B703" s="5">
        <v>2018</v>
      </c>
      <c r="C703" s="5" t="s">
        <v>3</v>
      </c>
      <c r="D703" s="5">
        <v>2</v>
      </c>
      <c r="E703" s="29">
        <f>SUM(E704:E707)</f>
        <v>6.2499999999999778E-3</v>
      </c>
      <c r="F703" s="5"/>
      <c r="G703" s="5"/>
      <c r="H703" s="5"/>
      <c r="I703" s="74">
        <f>IF(J706&gt;J705,((J706-J705)*$N$2/$O$2)-E703,0)</f>
        <v>-5.3819444461623567E-3</v>
      </c>
      <c r="J703" s="74"/>
      <c r="K703" s="13">
        <f>J702</f>
        <v>43069.612500000003</v>
      </c>
      <c r="L703" s="12">
        <f>IF(AND(D703&gt;0,K703&gt;0),(I704-K703),0)</f>
        <v>33.799999999995634</v>
      </c>
    </row>
    <row r="704" spans="1:12" hidden="1" outlineLevel="1" x14ac:dyDescent="0.25">
      <c r="A704" s="5"/>
      <c r="B704" s="5"/>
      <c r="C704" s="5"/>
      <c r="D704" s="5"/>
      <c r="E704" s="29">
        <f>G704-F704</f>
        <v>6.9444444444438647E-4</v>
      </c>
      <c r="F704" s="29">
        <v>0.41250000000000003</v>
      </c>
      <c r="G704" s="29">
        <f>F705</f>
        <v>0.41319444444444442</v>
      </c>
      <c r="H704" s="3">
        <v>43103</v>
      </c>
      <c r="I704" s="4">
        <f t="shared" ref="I704:I707" si="393">H704+F704</f>
        <v>43103.412499999999</v>
      </c>
      <c r="J704" s="4">
        <f t="shared" ref="J704:J707" si="394">H704+G704</f>
        <v>43103.413194444445</v>
      </c>
      <c r="K704" s="8"/>
      <c r="L704" s="12"/>
    </row>
    <row r="705" spans="1:12" hidden="1" outlineLevel="1" x14ac:dyDescent="0.25">
      <c r="A705" s="5"/>
      <c r="B705" s="5"/>
      <c r="C705" s="5"/>
      <c r="D705" s="5"/>
      <c r="E705" s="29">
        <f t="shared" ref="E705:E707" si="395">G705-F705</f>
        <v>6.9444444444449749E-4</v>
      </c>
      <c r="F705" s="29">
        <v>0.41319444444444442</v>
      </c>
      <c r="G705" s="29">
        <f>F706</f>
        <v>0.41388888888888892</v>
      </c>
      <c r="H705" s="3">
        <v>43103</v>
      </c>
      <c r="I705" s="4">
        <f t="shared" si="393"/>
        <v>43103.413194444445</v>
      </c>
      <c r="J705" s="4">
        <f t="shared" si="394"/>
        <v>43103.413888888892</v>
      </c>
      <c r="K705" s="8"/>
      <c r="L705" s="8"/>
    </row>
    <row r="706" spans="1:12" hidden="1" outlineLevel="1" x14ac:dyDescent="0.25">
      <c r="A706" s="5"/>
      <c r="B706" s="5"/>
      <c r="C706" s="5"/>
      <c r="D706" s="5"/>
      <c r="E706" s="29">
        <f t="shared" si="395"/>
        <v>2.7777777777777679E-3</v>
      </c>
      <c r="F706" s="29">
        <v>0.41388888888888892</v>
      </c>
      <c r="G706" s="29">
        <f>F707</f>
        <v>0.41666666666666669</v>
      </c>
      <c r="H706" s="3">
        <v>43103</v>
      </c>
      <c r="I706" s="4">
        <f t="shared" si="393"/>
        <v>43103.413888888892</v>
      </c>
      <c r="J706" s="4">
        <f t="shared" si="394"/>
        <v>43103.416666666664</v>
      </c>
      <c r="K706" s="8"/>
      <c r="L706" s="8"/>
    </row>
    <row r="707" spans="1:12" hidden="1" outlineLevel="1" x14ac:dyDescent="0.25">
      <c r="A707" s="5"/>
      <c r="B707" s="5"/>
      <c r="C707" s="5"/>
      <c r="D707" s="5"/>
      <c r="E707" s="29">
        <f t="shared" si="395"/>
        <v>2.0833333333333259E-3</v>
      </c>
      <c r="F707" s="29">
        <v>0.41666666666666669</v>
      </c>
      <c r="G707" s="29">
        <v>0.41875000000000001</v>
      </c>
      <c r="H707" s="3">
        <v>43103</v>
      </c>
      <c r="I707" s="4">
        <f t="shared" si="393"/>
        <v>43103.416666666664</v>
      </c>
      <c r="J707" s="4">
        <f t="shared" si="394"/>
        <v>43103.418749999997</v>
      </c>
      <c r="K707" s="8"/>
      <c r="L707" s="8"/>
    </row>
    <row r="708" spans="1:12" hidden="1" collapsed="1" x14ac:dyDescent="0.25">
      <c r="A708" s="5">
        <v>1886</v>
      </c>
      <c r="B708" s="5">
        <v>2017</v>
      </c>
      <c r="C708" s="5" t="s">
        <v>3</v>
      </c>
      <c r="D708" s="5">
        <v>1</v>
      </c>
      <c r="E708" s="29">
        <f>SUM(E709:E713)</f>
        <v>6.9444444444449749E-4</v>
      </c>
      <c r="F708" s="5"/>
      <c r="G708" s="5"/>
      <c r="H708" s="5"/>
      <c r="I708" s="74">
        <f>IF(J711&gt;J710,((J711-J710)*$N$2/$O$2)-E708,0)</f>
        <v>0</v>
      </c>
      <c r="J708" s="74"/>
      <c r="K708" s="13"/>
      <c r="L708" s="12">
        <f>IF(AND(D708&gt;0,K708&gt;0),(I709-K708)*$N$2/$O$2,0)</f>
        <v>0</v>
      </c>
    </row>
    <row r="709" spans="1:12" hidden="1" outlineLevel="1" x14ac:dyDescent="0.25">
      <c r="A709" s="5"/>
      <c r="B709" s="5"/>
      <c r="C709" s="5"/>
      <c r="D709" s="5"/>
      <c r="E709" s="29">
        <f>G709-F709</f>
        <v>0</v>
      </c>
      <c r="F709" s="29">
        <v>0.42708333333333331</v>
      </c>
      <c r="G709" s="29">
        <f>F710</f>
        <v>0.42708333333333331</v>
      </c>
      <c r="H709" s="3">
        <v>43087</v>
      </c>
      <c r="I709" s="4">
        <f t="shared" ref="I709:I713" si="396">H709+F709</f>
        <v>43087.427083333336</v>
      </c>
      <c r="J709" s="4">
        <f t="shared" ref="J709:J713" si="397">H709+G709</f>
        <v>43087.427083333336</v>
      </c>
      <c r="K709" s="8"/>
      <c r="L709" s="12"/>
    </row>
    <row r="710" spans="1:12" hidden="1" outlineLevel="1" x14ac:dyDescent="0.25">
      <c r="A710" s="5"/>
      <c r="B710" s="5"/>
      <c r="C710" s="5"/>
      <c r="D710" s="5"/>
      <c r="E710" s="29">
        <f t="shared" ref="E710:E713" si="398">G710-F710</f>
        <v>6.9444444444449749E-4</v>
      </c>
      <c r="F710" s="29">
        <v>0.42708333333333331</v>
      </c>
      <c r="G710" s="29">
        <f>F711</f>
        <v>0.42777777777777781</v>
      </c>
      <c r="H710" s="3">
        <v>43087</v>
      </c>
      <c r="I710" s="4">
        <f t="shared" si="396"/>
        <v>43087.427083333336</v>
      </c>
      <c r="J710" s="4">
        <f t="shared" si="397"/>
        <v>43087.427777777775</v>
      </c>
      <c r="K710" s="8"/>
      <c r="L710" s="8"/>
    </row>
    <row r="711" spans="1:12" hidden="1" outlineLevel="1" x14ac:dyDescent="0.25">
      <c r="A711" s="5"/>
      <c r="B711" s="5"/>
      <c r="C711" s="5"/>
      <c r="D711" s="5"/>
      <c r="E711" s="29">
        <f t="shared" si="398"/>
        <v>0</v>
      </c>
      <c r="F711" s="29">
        <v>0.42777777777777781</v>
      </c>
      <c r="G711" s="29">
        <f>F712</f>
        <v>0.42777777777777781</v>
      </c>
      <c r="H711" s="3">
        <v>43087</v>
      </c>
      <c r="I711" s="4">
        <f t="shared" si="396"/>
        <v>43087.427777777775</v>
      </c>
      <c r="J711" s="4">
        <f t="shared" si="397"/>
        <v>43087.427777777775</v>
      </c>
      <c r="K711" s="8"/>
      <c r="L711" s="8"/>
    </row>
    <row r="712" spans="1:12" hidden="1" outlineLevel="1" x14ac:dyDescent="0.25">
      <c r="A712" s="5"/>
      <c r="B712" s="5"/>
      <c r="C712" s="5"/>
      <c r="D712" s="5"/>
      <c r="E712" s="29">
        <f t="shared" si="398"/>
        <v>0</v>
      </c>
      <c r="F712" s="29">
        <f>F711</f>
        <v>0.42777777777777781</v>
      </c>
      <c r="G712" s="29">
        <f>F713</f>
        <v>0.42777777777777781</v>
      </c>
      <c r="H712" s="3">
        <v>43087</v>
      </c>
      <c r="I712" s="4">
        <f t="shared" si="396"/>
        <v>43087.427777777775</v>
      </c>
      <c r="J712" s="4">
        <f t="shared" si="397"/>
        <v>43087.427777777775</v>
      </c>
      <c r="K712" s="8"/>
      <c r="L712" s="8"/>
    </row>
    <row r="713" spans="1:12" hidden="1" outlineLevel="1" x14ac:dyDescent="0.25">
      <c r="A713" s="5"/>
      <c r="B713" s="5"/>
      <c r="C713" s="5"/>
      <c r="D713" s="5"/>
      <c r="E713" s="29">
        <f t="shared" si="398"/>
        <v>0</v>
      </c>
      <c r="F713" s="29">
        <v>0.42777777777777781</v>
      </c>
      <c r="G713" s="29">
        <v>0.42777777777777781</v>
      </c>
      <c r="H713" s="3">
        <v>43087</v>
      </c>
      <c r="I713" s="4">
        <f t="shared" si="396"/>
        <v>43087.427777777775</v>
      </c>
      <c r="J713" s="4">
        <f t="shared" si="397"/>
        <v>43087.427777777775</v>
      </c>
      <c r="K713" s="8"/>
      <c r="L713" s="8"/>
    </row>
    <row r="714" spans="1:12" hidden="1" collapsed="1" x14ac:dyDescent="0.25">
      <c r="A714" s="5">
        <v>1886</v>
      </c>
      <c r="B714" s="5">
        <v>2017</v>
      </c>
      <c r="C714" s="5" t="s">
        <v>3</v>
      </c>
      <c r="D714" s="5">
        <v>2</v>
      </c>
      <c r="E714" s="29">
        <f>SUM(E715:E718)</f>
        <v>4.1666666666666519E-3</v>
      </c>
      <c r="F714" s="5"/>
      <c r="G714" s="5"/>
      <c r="H714" s="5"/>
      <c r="I714" s="74">
        <f>IF(J717&gt;J716,((J717-J716)*$N$2/$O$2)-E714,0)</f>
        <v>0</v>
      </c>
      <c r="J714" s="74"/>
      <c r="K714" s="13">
        <f>J713</f>
        <v>43087.427777777775</v>
      </c>
      <c r="L714" s="12">
        <f>IF(AND(D714&gt;0,K714&gt;0),(I715-K714),0)</f>
        <v>6.944444467080757E-4</v>
      </c>
    </row>
    <row r="715" spans="1:12" hidden="1" outlineLevel="1" x14ac:dyDescent="0.25">
      <c r="A715" s="5"/>
      <c r="B715" s="5"/>
      <c r="C715" s="5"/>
      <c r="D715" s="5"/>
      <c r="E715" s="29">
        <f>G715-F715</f>
        <v>6.9444444444449749E-4</v>
      </c>
      <c r="F715" s="29">
        <v>0.4284722222222222</v>
      </c>
      <c r="G715" s="29">
        <f>F716</f>
        <v>0.4291666666666667</v>
      </c>
      <c r="H715" s="3">
        <v>43087</v>
      </c>
      <c r="I715" s="4">
        <f t="shared" ref="I715:I718" si="399">H715+F715</f>
        <v>43087.428472222222</v>
      </c>
      <c r="J715" s="4">
        <f t="shared" ref="J715:J718" si="400">H715+G715</f>
        <v>43087.429166666669</v>
      </c>
      <c r="K715" s="8"/>
      <c r="L715" s="12"/>
    </row>
    <row r="716" spans="1:12" hidden="1" outlineLevel="1" x14ac:dyDescent="0.25">
      <c r="A716" s="5"/>
      <c r="B716" s="5"/>
      <c r="C716" s="5"/>
      <c r="D716" s="5"/>
      <c r="E716" s="29">
        <f t="shared" ref="E716:E718" si="401">G716-F716</f>
        <v>0</v>
      </c>
      <c r="F716" s="29">
        <v>0.4291666666666667</v>
      </c>
      <c r="G716" s="29">
        <f>F717</f>
        <v>0.4291666666666667</v>
      </c>
      <c r="H716" s="3">
        <v>43087</v>
      </c>
      <c r="I716" s="4">
        <f t="shared" si="399"/>
        <v>43087.429166666669</v>
      </c>
      <c r="J716" s="4">
        <f t="shared" si="400"/>
        <v>43087.429166666669</v>
      </c>
      <c r="K716" s="8"/>
      <c r="L716" s="8"/>
    </row>
    <row r="717" spans="1:12" hidden="1" outlineLevel="1" x14ac:dyDescent="0.25">
      <c r="A717" s="5"/>
      <c r="B717" s="5"/>
      <c r="C717" s="5"/>
      <c r="D717" s="5"/>
      <c r="E717" s="29">
        <f t="shared" si="401"/>
        <v>0</v>
      </c>
      <c r="F717" s="29">
        <v>0.4291666666666667</v>
      </c>
      <c r="G717" s="29">
        <f>F718</f>
        <v>0.4291666666666667</v>
      </c>
      <c r="H717" s="3">
        <v>43087</v>
      </c>
      <c r="I717" s="4">
        <f t="shared" si="399"/>
        <v>43087.429166666669</v>
      </c>
      <c r="J717" s="4">
        <f t="shared" si="400"/>
        <v>43087.429166666669</v>
      </c>
      <c r="K717" s="8"/>
      <c r="L717" s="8"/>
    </row>
    <row r="718" spans="1:12" hidden="1" outlineLevel="1" x14ac:dyDescent="0.25">
      <c r="A718" s="5"/>
      <c r="B718" s="5"/>
      <c r="C718" s="5"/>
      <c r="D718" s="5"/>
      <c r="E718" s="29">
        <f t="shared" si="401"/>
        <v>3.4722222222221544E-3</v>
      </c>
      <c r="F718" s="29">
        <v>0.4291666666666667</v>
      </c>
      <c r="G718" s="29">
        <v>0.43263888888888885</v>
      </c>
      <c r="H718" s="3">
        <v>43087</v>
      </c>
      <c r="I718" s="4">
        <f t="shared" si="399"/>
        <v>43087.429166666669</v>
      </c>
      <c r="J718" s="4">
        <f t="shared" si="400"/>
        <v>43087.432638888888</v>
      </c>
      <c r="K718" s="8"/>
      <c r="L718" s="8"/>
    </row>
    <row r="719" spans="1:12" hidden="1" collapsed="1" x14ac:dyDescent="0.25">
      <c r="A719" s="5">
        <v>1896</v>
      </c>
      <c r="B719" s="5">
        <v>2017</v>
      </c>
      <c r="C719" s="5" t="s">
        <v>3</v>
      </c>
      <c r="D719" s="5">
        <v>1</v>
      </c>
      <c r="E719" s="29">
        <f>SUM(E720:E724)</f>
        <v>6.9444444444444198E-4</v>
      </c>
      <c r="F719" s="5"/>
      <c r="G719" s="5"/>
      <c r="H719" s="5"/>
      <c r="I719" s="74">
        <f>IF(J722&gt;J721,((J722-J721)*$N$2/$O$2)-E719,0)</f>
        <v>0</v>
      </c>
      <c r="J719" s="74"/>
      <c r="K719" s="13"/>
      <c r="L719" s="12">
        <f>IF(AND(D719&gt;0,K719&gt;0),(I720-K719)*$N$2/$O$2,0)</f>
        <v>0</v>
      </c>
    </row>
    <row r="720" spans="1:12" hidden="1" outlineLevel="1" x14ac:dyDescent="0.25">
      <c r="A720" s="5"/>
      <c r="B720" s="5"/>
      <c r="C720" s="5"/>
      <c r="D720" s="5"/>
      <c r="E720" s="29">
        <f>G720-F720</f>
        <v>6.9444444444444198E-4</v>
      </c>
      <c r="F720" s="29">
        <v>0.62638888888888888</v>
      </c>
      <c r="G720" s="29">
        <f>F721</f>
        <v>0.62708333333333333</v>
      </c>
      <c r="H720" s="3">
        <v>43087</v>
      </c>
      <c r="I720" s="4">
        <f t="shared" ref="I720:I724" si="402">H720+F720</f>
        <v>43087.626388888886</v>
      </c>
      <c r="J720" s="4">
        <f t="shared" ref="J720:J724" si="403">H720+G720</f>
        <v>43087.627083333333</v>
      </c>
      <c r="K720" s="8"/>
      <c r="L720" s="12"/>
    </row>
    <row r="721" spans="1:12" hidden="1" outlineLevel="1" x14ac:dyDescent="0.25">
      <c r="A721" s="5"/>
      <c r="B721" s="5"/>
      <c r="C721" s="5"/>
      <c r="D721" s="5"/>
      <c r="E721" s="29">
        <f t="shared" ref="E721:E724" si="404">G721-F721</f>
        <v>0</v>
      </c>
      <c r="F721" s="29">
        <v>0.62708333333333333</v>
      </c>
      <c r="G721" s="29">
        <f>F722</f>
        <v>0.62708333333333333</v>
      </c>
      <c r="H721" s="3">
        <v>43087</v>
      </c>
      <c r="I721" s="4">
        <f t="shared" si="402"/>
        <v>43087.627083333333</v>
      </c>
      <c r="J721" s="4">
        <f t="shared" si="403"/>
        <v>43087.627083333333</v>
      </c>
      <c r="K721" s="8"/>
      <c r="L721" s="8"/>
    </row>
    <row r="722" spans="1:12" hidden="1" outlineLevel="1" x14ac:dyDescent="0.25">
      <c r="A722" s="5"/>
      <c r="B722" s="5"/>
      <c r="C722" s="5"/>
      <c r="D722" s="5"/>
      <c r="E722" s="29">
        <f t="shared" si="404"/>
        <v>0</v>
      </c>
      <c r="F722" s="29">
        <v>0.62708333333333333</v>
      </c>
      <c r="G722" s="29">
        <f>F723</f>
        <v>0.62708333333333333</v>
      </c>
      <c r="H722" s="3">
        <v>43087</v>
      </c>
      <c r="I722" s="4">
        <f t="shared" si="402"/>
        <v>43087.627083333333</v>
      </c>
      <c r="J722" s="4">
        <f t="shared" si="403"/>
        <v>43087.627083333333</v>
      </c>
      <c r="K722" s="8"/>
      <c r="L722" s="8"/>
    </row>
    <row r="723" spans="1:12" hidden="1" outlineLevel="1" x14ac:dyDescent="0.25">
      <c r="A723" s="5"/>
      <c r="B723" s="5"/>
      <c r="C723" s="5"/>
      <c r="D723" s="5"/>
      <c r="E723" s="29">
        <f t="shared" si="404"/>
        <v>0</v>
      </c>
      <c r="F723" s="29">
        <f>F722</f>
        <v>0.62708333333333333</v>
      </c>
      <c r="G723" s="29">
        <f>F724</f>
        <v>0.62708333333333333</v>
      </c>
      <c r="H723" s="3">
        <v>43087</v>
      </c>
      <c r="I723" s="4">
        <f t="shared" si="402"/>
        <v>43087.627083333333</v>
      </c>
      <c r="J723" s="4">
        <f t="shared" si="403"/>
        <v>43087.627083333333</v>
      </c>
      <c r="K723" s="8"/>
      <c r="L723" s="8"/>
    </row>
    <row r="724" spans="1:12" hidden="1" outlineLevel="1" x14ac:dyDescent="0.25">
      <c r="A724" s="5"/>
      <c r="B724" s="5"/>
      <c r="C724" s="5"/>
      <c r="D724" s="5"/>
      <c r="E724" s="29">
        <f t="shared" si="404"/>
        <v>0</v>
      </c>
      <c r="F724" s="29">
        <v>0.62708333333333333</v>
      </c>
      <c r="G724" s="29">
        <v>0.62708333333333333</v>
      </c>
      <c r="H724" s="3">
        <v>43087</v>
      </c>
      <c r="I724" s="4">
        <f t="shared" si="402"/>
        <v>43087.627083333333</v>
      </c>
      <c r="J724" s="4">
        <f t="shared" si="403"/>
        <v>43087.627083333333</v>
      </c>
      <c r="K724" s="8"/>
      <c r="L724" s="8"/>
    </row>
    <row r="725" spans="1:12" hidden="1" collapsed="1" x14ac:dyDescent="0.25">
      <c r="A725" s="5">
        <v>1896</v>
      </c>
      <c r="B725" s="5">
        <v>2017</v>
      </c>
      <c r="C725" s="5" t="s">
        <v>3</v>
      </c>
      <c r="D725" s="5">
        <v>2</v>
      </c>
      <c r="E725" s="29">
        <f>SUM(E726:E729)</f>
        <v>1.1805555555555514E-2</v>
      </c>
      <c r="F725" s="5"/>
      <c r="G725" s="5"/>
      <c r="H725" s="5"/>
      <c r="I725" s="74">
        <f>IF(J728&gt;J727,((J728-J727)*$N$2/$O$2)-E725,0)</f>
        <v>0</v>
      </c>
      <c r="J725" s="74"/>
      <c r="K725" s="13">
        <f>J724</f>
        <v>43087.627083333333</v>
      </c>
      <c r="L725" s="12">
        <f>IF(AND(D725&gt;0,K725&gt;0),(I726-K725),0)</f>
        <v>6.944444467080757E-4</v>
      </c>
    </row>
    <row r="726" spans="1:12" hidden="1" outlineLevel="1" x14ac:dyDescent="0.25">
      <c r="A726" s="5"/>
      <c r="B726" s="5"/>
      <c r="C726" s="5"/>
      <c r="D726" s="5"/>
      <c r="E726" s="29">
        <f>G726-F726</f>
        <v>0</v>
      </c>
      <c r="F726" s="29">
        <v>0.62777777777777777</v>
      </c>
      <c r="G726" s="29">
        <f>F727</f>
        <v>0.62777777777777777</v>
      </c>
      <c r="H726" s="3">
        <v>43087</v>
      </c>
      <c r="I726" s="4">
        <f t="shared" ref="I726:I729" si="405">H726+F726</f>
        <v>43087.62777777778</v>
      </c>
      <c r="J726" s="4">
        <f t="shared" ref="J726:J729" si="406">H726+G726</f>
        <v>43087.62777777778</v>
      </c>
      <c r="K726" s="8"/>
      <c r="L726" s="12"/>
    </row>
    <row r="727" spans="1:12" hidden="1" outlineLevel="1" x14ac:dyDescent="0.25">
      <c r="A727" s="5"/>
      <c r="B727" s="5"/>
      <c r="C727" s="5"/>
      <c r="D727" s="5"/>
      <c r="E727" s="29">
        <f t="shared" ref="E727:E729" si="407">G727-F727</f>
        <v>0</v>
      </c>
      <c r="F727" s="29">
        <v>0.62777777777777777</v>
      </c>
      <c r="G727" s="29">
        <f>F728</f>
        <v>0.62777777777777777</v>
      </c>
      <c r="H727" s="3">
        <v>43087</v>
      </c>
      <c r="I727" s="4">
        <f t="shared" si="405"/>
        <v>43087.62777777778</v>
      </c>
      <c r="J727" s="4">
        <f t="shared" si="406"/>
        <v>43087.62777777778</v>
      </c>
      <c r="K727" s="8"/>
      <c r="L727" s="8"/>
    </row>
    <row r="728" spans="1:12" hidden="1" outlineLevel="1" x14ac:dyDescent="0.25">
      <c r="A728" s="5"/>
      <c r="B728" s="5"/>
      <c r="C728" s="5"/>
      <c r="D728" s="5"/>
      <c r="E728" s="29">
        <f t="shared" si="407"/>
        <v>0</v>
      </c>
      <c r="F728" s="29">
        <v>0.62777777777777777</v>
      </c>
      <c r="G728" s="29">
        <f>F729</f>
        <v>0.62777777777777777</v>
      </c>
      <c r="H728" s="3">
        <v>43087</v>
      </c>
      <c r="I728" s="4">
        <f t="shared" si="405"/>
        <v>43087.62777777778</v>
      </c>
      <c r="J728" s="4">
        <f t="shared" si="406"/>
        <v>43087.62777777778</v>
      </c>
      <c r="K728" s="8"/>
      <c r="L728" s="8"/>
    </row>
    <row r="729" spans="1:12" hidden="1" outlineLevel="1" x14ac:dyDescent="0.25">
      <c r="A729" s="5"/>
      <c r="B729" s="5"/>
      <c r="C729" s="5"/>
      <c r="D729" s="5"/>
      <c r="E729" s="29">
        <f t="shared" si="407"/>
        <v>1.1805555555555514E-2</v>
      </c>
      <c r="F729" s="29">
        <v>0.62777777777777777</v>
      </c>
      <c r="G729" s="29">
        <v>0.63958333333333328</v>
      </c>
      <c r="H729" s="3">
        <v>43087</v>
      </c>
      <c r="I729" s="4">
        <f t="shared" si="405"/>
        <v>43087.62777777778</v>
      </c>
      <c r="J729" s="4">
        <f t="shared" si="406"/>
        <v>43087.63958333333</v>
      </c>
      <c r="K729" s="8"/>
      <c r="L729" s="8"/>
    </row>
    <row r="730" spans="1:12" hidden="1" collapsed="1" x14ac:dyDescent="0.25">
      <c r="A730" s="5">
        <v>1898</v>
      </c>
      <c r="B730" s="5">
        <v>2017</v>
      </c>
      <c r="C730" s="5" t="s">
        <v>3</v>
      </c>
      <c r="D730" s="5">
        <v>1</v>
      </c>
      <c r="E730" s="29">
        <f>SUM(E731:E735)</f>
        <v>6.94444444444553E-4</v>
      </c>
      <c r="F730" s="5"/>
      <c r="G730" s="5"/>
      <c r="H730" s="5"/>
      <c r="I730" s="74">
        <f>IF(J733&gt;J732,((J733-J732)*$N$2/$O$2)-E730,0)</f>
        <v>0</v>
      </c>
      <c r="J730" s="74"/>
      <c r="K730" s="13"/>
      <c r="L730" s="12">
        <f>IF(AND(D730&gt;0,K730&gt;0),(I731-K730)*$N$2/$O$2,0)</f>
        <v>0</v>
      </c>
    </row>
    <row r="731" spans="1:12" hidden="1" outlineLevel="1" x14ac:dyDescent="0.25">
      <c r="A731" s="5"/>
      <c r="B731" s="5"/>
      <c r="C731" s="5"/>
      <c r="D731" s="5"/>
      <c r="E731" s="29">
        <f>G731-F731</f>
        <v>6.94444444444553E-4</v>
      </c>
      <c r="F731" s="29">
        <v>0.64236111111111105</v>
      </c>
      <c r="G731" s="29">
        <f>F732</f>
        <v>0.6430555555555556</v>
      </c>
      <c r="H731" s="3">
        <v>43087</v>
      </c>
      <c r="I731" s="4">
        <f t="shared" ref="I731:I735" si="408">H731+F731</f>
        <v>43087.642361111109</v>
      </c>
      <c r="J731" s="4">
        <f t="shared" ref="J731:J735" si="409">H731+G731</f>
        <v>43087.643055555556</v>
      </c>
      <c r="K731" s="8"/>
      <c r="L731" s="12"/>
    </row>
    <row r="732" spans="1:12" hidden="1" outlineLevel="1" x14ac:dyDescent="0.25">
      <c r="A732" s="5"/>
      <c r="B732" s="5"/>
      <c r="C732" s="5"/>
      <c r="D732" s="5"/>
      <c r="E732" s="29">
        <f t="shared" ref="E732:E735" si="410">G732-F732</f>
        <v>0</v>
      </c>
      <c r="F732" s="29">
        <v>0.6430555555555556</v>
      </c>
      <c r="G732" s="29">
        <f>F733</f>
        <v>0.6430555555555556</v>
      </c>
      <c r="H732" s="3">
        <v>43087</v>
      </c>
      <c r="I732" s="4">
        <f t="shared" si="408"/>
        <v>43087.643055555556</v>
      </c>
      <c r="J732" s="4">
        <f t="shared" si="409"/>
        <v>43087.643055555556</v>
      </c>
      <c r="K732" s="8"/>
      <c r="L732" s="8"/>
    </row>
    <row r="733" spans="1:12" hidden="1" outlineLevel="1" x14ac:dyDescent="0.25">
      <c r="A733" s="5"/>
      <c r="B733" s="5"/>
      <c r="C733" s="5"/>
      <c r="D733" s="5"/>
      <c r="E733" s="29">
        <f t="shared" si="410"/>
        <v>0</v>
      </c>
      <c r="F733" s="29">
        <v>0.6430555555555556</v>
      </c>
      <c r="G733" s="29">
        <f>F734</f>
        <v>0.6430555555555556</v>
      </c>
      <c r="H733" s="3">
        <v>43087</v>
      </c>
      <c r="I733" s="4">
        <f t="shared" si="408"/>
        <v>43087.643055555556</v>
      </c>
      <c r="J733" s="4">
        <f t="shared" si="409"/>
        <v>43087.643055555556</v>
      </c>
      <c r="K733" s="8"/>
      <c r="L733" s="8"/>
    </row>
    <row r="734" spans="1:12" hidden="1" outlineLevel="1" x14ac:dyDescent="0.25">
      <c r="A734" s="5"/>
      <c r="B734" s="5"/>
      <c r="C734" s="5"/>
      <c r="D734" s="5"/>
      <c r="E734" s="29">
        <f t="shared" si="410"/>
        <v>0</v>
      </c>
      <c r="F734" s="29">
        <f>F733</f>
        <v>0.6430555555555556</v>
      </c>
      <c r="G734" s="29">
        <f>F735</f>
        <v>0.6430555555555556</v>
      </c>
      <c r="H734" s="3">
        <v>43087</v>
      </c>
      <c r="I734" s="4">
        <f t="shared" si="408"/>
        <v>43087.643055555556</v>
      </c>
      <c r="J734" s="4">
        <f t="shared" si="409"/>
        <v>43087.643055555556</v>
      </c>
      <c r="K734" s="8"/>
      <c r="L734" s="8"/>
    </row>
    <row r="735" spans="1:12" hidden="1" outlineLevel="1" x14ac:dyDescent="0.25">
      <c r="A735" s="5"/>
      <c r="B735" s="5"/>
      <c r="C735" s="5"/>
      <c r="D735" s="5"/>
      <c r="E735" s="29">
        <f t="shared" si="410"/>
        <v>0</v>
      </c>
      <c r="F735" s="29">
        <v>0.6430555555555556</v>
      </c>
      <c r="G735" s="29">
        <v>0.6430555555555556</v>
      </c>
      <c r="H735" s="3">
        <v>43087</v>
      </c>
      <c r="I735" s="4">
        <f t="shared" si="408"/>
        <v>43087.643055555556</v>
      </c>
      <c r="J735" s="4">
        <f t="shared" si="409"/>
        <v>43087.643055555556</v>
      </c>
      <c r="K735" s="8"/>
      <c r="L735" s="8"/>
    </row>
    <row r="736" spans="1:12" hidden="1" collapsed="1" x14ac:dyDescent="0.25">
      <c r="A736" s="5">
        <v>1898</v>
      </c>
      <c r="B736" s="5">
        <v>2017</v>
      </c>
      <c r="C736" s="5" t="s">
        <v>3</v>
      </c>
      <c r="D736" s="5">
        <v>2</v>
      </c>
      <c r="E736" s="29">
        <f>SUM(E737:E740)</f>
        <v>3.4722222222222099E-3</v>
      </c>
      <c r="F736" s="5"/>
      <c r="G736" s="5"/>
      <c r="H736" s="5"/>
      <c r="I736" s="74">
        <f>IF(J739&gt;J738,((J739-J738)*$N$2/$O$2)-E736,0)</f>
        <v>0</v>
      </c>
      <c r="J736" s="74"/>
      <c r="K736" s="13">
        <f>J735</f>
        <v>43087.643055555556</v>
      </c>
      <c r="L736" s="12">
        <f>IF(AND(D736&gt;0,K736&gt;0),(I737-K736)*$N$2/$O$2,0)</f>
        <v>0</v>
      </c>
    </row>
    <row r="737" spans="1:12" hidden="1" outlineLevel="1" x14ac:dyDescent="0.25">
      <c r="A737" s="5"/>
      <c r="B737" s="5"/>
      <c r="C737" s="5"/>
      <c r="D737" s="5"/>
      <c r="E737" s="29">
        <f>G737-F737</f>
        <v>6.9444444444433095E-4</v>
      </c>
      <c r="F737" s="29">
        <v>0.6430555555555556</v>
      </c>
      <c r="G737" s="29">
        <f>F738</f>
        <v>0.64374999999999993</v>
      </c>
      <c r="H737" s="3">
        <v>43087</v>
      </c>
      <c r="I737" s="4">
        <f t="shared" ref="I737:I740" si="411">H737+F737</f>
        <v>43087.643055555556</v>
      </c>
      <c r="J737" s="4">
        <f t="shared" ref="J737:J740" si="412">H737+G737</f>
        <v>43087.643750000003</v>
      </c>
      <c r="K737" s="8"/>
      <c r="L737" s="12"/>
    </row>
    <row r="738" spans="1:12" hidden="1" outlineLevel="1" x14ac:dyDescent="0.25">
      <c r="A738" s="5"/>
      <c r="B738" s="5"/>
      <c r="C738" s="5"/>
      <c r="D738" s="5"/>
      <c r="E738" s="29">
        <f t="shared" ref="E738:E740" si="413">G738-F738</f>
        <v>0</v>
      </c>
      <c r="F738" s="29">
        <v>0.64374999999999993</v>
      </c>
      <c r="G738" s="29">
        <f>F739</f>
        <v>0.64374999999999993</v>
      </c>
      <c r="H738" s="3">
        <v>43087</v>
      </c>
      <c r="I738" s="4">
        <f t="shared" si="411"/>
        <v>43087.643750000003</v>
      </c>
      <c r="J738" s="4">
        <f t="shared" si="412"/>
        <v>43087.643750000003</v>
      </c>
      <c r="K738" s="8"/>
      <c r="L738" s="8"/>
    </row>
    <row r="739" spans="1:12" hidden="1" outlineLevel="1" x14ac:dyDescent="0.25">
      <c r="A739" s="5"/>
      <c r="B739" s="5"/>
      <c r="C739" s="5"/>
      <c r="D739" s="5"/>
      <c r="E739" s="29">
        <f t="shared" si="413"/>
        <v>0</v>
      </c>
      <c r="F739" s="29">
        <v>0.64374999999999993</v>
      </c>
      <c r="G739" s="29">
        <f>F740</f>
        <v>0.64374999999999993</v>
      </c>
      <c r="H739" s="3">
        <v>43087</v>
      </c>
      <c r="I739" s="4">
        <f t="shared" si="411"/>
        <v>43087.643750000003</v>
      </c>
      <c r="J739" s="4">
        <f t="shared" si="412"/>
        <v>43087.643750000003</v>
      </c>
      <c r="K739" s="8"/>
      <c r="L739" s="8"/>
    </row>
    <row r="740" spans="1:12" hidden="1" outlineLevel="1" x14ac:dyDescent="0.25">
      <c r="A740" s="5"/>
      <c r="B740" s="5"/>
      <c r="C740" s="5"/>
      <c r="D740" s="5"/>
      <c r="E740" s="29">
        <f t="shared" si="413"/>
        <v>2.7777777777778789E-3</v>
      </c>
      <c r="F740" s="29">
        <v>0.64374999999999993</v>
      </c>
      <c r="G740" s="29">
        <v>0.64652777777777781</v>
      </c>
      <c r="H740" s="3">
        <v>43087</v>
      </c>
      <c r="I740" s="4">
        <f t="shared" si="411"/>
        <v>43087.643750000003</v>
      </c>
      <c r="J740" s="4">
        <f t="shared" si="412"/>
        <v>43087.646527777775</v>
      </c>
      <c r="K740" s="8"/>
      <c r="L740" s="8"/>
    </row>
    <row r="741" spans="1:12" hidden="1" collapsed="1" x14ac:dyDescent="0.25">
      <c r="A741" s="5">
        <v>1143</v>
      </c>
      <c r="B741" s="5">
        <v>2017</v>
      </c>
      <c r="C741" s="5" t="s">
        <v>15</v>
      </c>
      <c r="D741" s="5">
        <v>5</v>
      </c>
      <c r="E741" s="29">
        <f>SUM(E742:E744)</f>
        <v>5.902777777777779E-2</v>
      </c>
      <c r="F741" s="5"/>
      <c r="G741" s="5"/>
      <c r="H741" s="5"/>
      <c r="I741" s="74">
        <f>IF(J744&gt;J743,((J744-J743)*$N$2/$O$2)-E741,0)</f>
        <v>3.3203125000505262E-2</v>
      </c>
      <c r="J741" s="74"/>
      <c r="K741" s="13">
        <v>43049</v>
      </c>
      <c r="L741" s="12">
        <f>(IF(AND(D741&gt;0,K741&gt;0),(I742-K741)*$N$2/$O$2,0))+L743+L744</f>
        <v>11.325086805556566</v>
      </c>
    </row>
    <row r="742" spans="1:12" hidden="1" outlineLevel="1" x14ac:dyDescent="0.25">
      <c r="A742" s="5"/>
      <c r="B742" s="5"/>
      <c r="C742" s="5"/>
      <c r="D742" s="5"/>
      <c r="E742" s="29">
        <f>G742-F742</f>
        <v>2.083333333333337E-2</v>
      </c>
      <c r="F742" s="29">
        <v>0.34027777777777773</v>
      </c>
      <c r="G742" s="29">
        <f>F743</f>
        <v>0.3611111111111111</v>
      </c>
      <c r="H742" s="3">
        <v>43084</v>
      </c>
      <c r="I742" s="4">
        <f t="shared" ref="I742:I744" si="414">H742+F742</f>
        <v>43084.340277777781</v>
      </c>
      <c r="J742" s="4">
        <f t="shared" ref="J742:J744" si="415">H742+G742</f>
        <v>43084.361111111109</v>
      </c>
      <c r="K742" s="8"/>
      <c r="L742" s="12"/>
    </row>
    <row r="743" spans="1:12" hidden="1" outlineLevel="1" x14ac:dyDescent="0.25">
      <c r="A743" s="5"/>
      <c r="B743" s="5"/>
      <c r="C743" s="5"/>
      <c r="D743" s="5"/>
      <c r="E743" s="29">
        <f t="shared" ref="E743:E744" si="416">G743-F743</f>
        <v>2.430555555555558E-2</v>
      </c>
      <c r="F743" s="29">
        <v>0.3611111111111111</v>
      </c>
      <c r="G743" s="29">
        <v>0.38541666666666669</v>
      </c>
      <c r="H743" s="3">
        <v>43084</v>
      </c>
      <c r="I743" s="4">
        <f t="shared" si="414"/>
        <v>43084.361111111109</v>
      </c>
      <c r="J743" s="4">
        <f t="shared" si="415"/>
        <v>43084.385416666664</v>
      </c>
      <c r="K743" s="31"/>
      <c r="L743" s="12"/>
    </row>
    <row r="744" spans="1:12" hidden="1" outlineLevel="1" x14ac:dyDescent="0.25">
      <c r="A744" s="5"/>
      <c r="B744" s="5"/>
      <c r="C744" s="5"/>
      <c r="D744" s="5"/>
      <c r="E744" s="29">
        <f t="shared" si="416"/>
        <v>1.388888888888884E-2</v>
      </c>
      <c r="F744" s="29">
        <v>0.66666666666666663</v>
      </c>
      <c r="G744" s="29">
        <v>0.68055555555555547</v>
      </c>
      <c r="H744" s="3">
        <v>43084</v>
      </c>
      <c r="I744" s="4">
        <f t="shared" si="414"/>
        <v>43084.666666666664</v>
      </c>
      <c r="J744" s="4">
        <f t="shared" si="415"/>
        <v>43084.680555555555</v>
      </c>
      <c r="K744" s="31"/>
      <c r="L744" s="12">
        <f>I744-J743-K744</f>
        <v>0.28125</v>
      </c>
    </row>
    <row r="745" spans="1:12" hidden="1" collapsed="1" x14ac:dyDescent="0.25">
      <c r="A745" s="5">
        <v>1902</v>
      </c>
      <c r="B745" s="5">
        <v>2017</v>
      </c>
      <c r="C745" s="5" t="s">
        <v>3</v>
      </c>
      <c r="D745" s="5">
        <v>1</v>
      </c>
      <c r="E745" s="29">
        <f>SUM(E746:E750)</f>
        <v>6.9444444444433095E-4</v>
      </c>
      <c r="F745" s="5"/>
      <c r="G745" s="5"/>
      <c r="H745" s="5"/>
      <c r="I745" s="74">
        <f>IF(J748&gt;J747,((J748-J747)*$N$2/$O$2)-E745,0)</f>
        <v>0</v>
      </c>
      <c r="J745" s="74"/>
      <c r="K745" s="13"/>
      <c r="L745" s="12">
        <f>IF(AND(D745&gt;0,K745&gt;0),(I746-K745)*$N$2/$O$2,0)</f>
        <v>0</v>
      </c>
    </row>
    <row r="746" spans="1:12" hidden="1" outlineLevel="1" x14ac:dyDescent="0.25">
      <c r="A746" s="5"/>
      <c r="B746" s="5"/>
      <c r="C746" s="5"/>
      <c r="D746" s="5"/>
      <c r="E746" s="29">
        <f>G746-F746</f>
        <v>6.9444444444433095E-4</v>
      </c>
      <c r="F746" s="29">
        <v>0.66875000000000007</v>
      </c>
      <c r="G746" s="29">
        <f>F747</f>
        <v>0.6694444444444444</v>
      </c>
      <c r="H746" s="3">
        <v>43087</v>
      </c>
      <c r="I746" s="4">
        <f t="shared" ref="I746:I750" si="417">H746+F746</f>
        <v>43087.668749999997</v>
      </c>
      <c r="J746" s="4">
        <f t="shared" ref="J746:J750" si="418">H746+G746</f>
        <v>43087.669444444444</v>
      </c>
      <c r="K746" s="8"/>
      <c r="L746" s="12"/>
    </row>
    <row r="747" spans="1:12" hidden="1" outlineLevel="1" x14ac:dyDescent="0.25">
      <c r="A747" s="5"/>
      <c r="B747" s="5"/>
      <c r="C747" s="5"/>
      <c r="D747" s="5"/>
      <c r="E747" s="29">
        <f t="shared" ref="E747:E750" si="419">G747-F747</f>
        <v>0</v>
      </c>
      <c r="F747" s="29">
        <v>0.6694444444444444</v>
      </c>
      <c r="G747" s="29">
        <f>F748</f>
        <v>0.6694444444444444</v>
      </c>
      <c r="H747" s="3">
        <v>43087</v>
      </c>
      <c r="I747" s="4">
        <f t="shared" si="417"/>
        <v>43087.669444444444</v>
      </c>
      <c r="J747" s="4">
        <f t="shared" si="418"/>
        <v>43087.669444444444</v>
      </c>
      <c r="K747" s="8"/>
      <c r="L747" s="8"/>
    </row>
    <row r="748" spans="1:12" hidden="1" outlineLevel="1" x14ac:dyDescent="0.25">
      <c r="A748" s="5"/>
      <c r="B748" s="5"/>
      <c r="C748" s="5"/>
      <c r="D748" s="5"/>
      <c r="E748" s="29">
        <f t="shared" si="419"/>
        <v>0</v>
      </c>
      <c r="F748" s="29">
        <v>0.6694444444444444</v>
      </c>
      <c r="G748" s="29">
        <f>F749</f>
        <v>0.6694444444444444</v>
      </c>
      <c r="H748" s="3">
        <v>43087</v>
      </c>
      <c r="I748" s="4">
        <f t="shared" si="417"/>
        <v>43087.669444444444</v>
      </c>
      <c r="J748" s="4">
        <f t="shared" si="418"/>
        <v>43087.669444444444</v>
      </c>
      <c r="K748" s="8"/>
      <c r="L748" s="8"/>
    </row>
    <row r="749" spans="1:12" hidden="1" outlineLevel="1" x14ac:dyDescent="0.25">
      <c r="A749" s="5"/>
      <c r="B749" s="5"/>
      <c r="C749" s="5"/>
      <c r="D749" s="5"/>
      <c r="E749" s="29">
        <f t="shared" si="419"/>
        <v>0</v>
      </c>
      <c r="F749" s="29">
        <v>0.6694444444444444</v>
      </c>
      <c r="G749" s="29">
        <f>F750</f>
        <v>0.6694444444444444</v>
      </c>
      <c r="H749" s="3">
        <v>43087</v>
      </c>
      <c r="I749" s="4">
        <f t="shared" si="417"/>
        <v>43087.669444444444</v>
      </c>
      <c r="J749" s="4">
        <f t="shared" si="418"/>
        <v>43087.669444444444</v>
      </c>
      <c r="K749" s="8"/>
      <c r="L749" s="8"/>
    </row>
    <row r="750" spans="1:12" hidden="1" outlineLevel="1" x14ac:dyDescent="0.25">
      <c r="A750" s="5"/>
      <c r="B750" s="5"/>
      <c r="C750" s="5"/>
      <c r="D750" s="5"/>
      <c r="E750" s="29">
        <f t="shared" si="419"/>
        <v>0</v>
      </c>
      <c r="F750" s="29">
        <v>0.6694444444444444</v>
      </c>
      <c r="G750" s="29">
        <v>0.6694444444444444</v>
      </c>
      <c r="H750" s="3">
        <v>43087</v>
      </c>
      <c r="I750" s="4">
        <f t="shared" si="417"/>
        <v>43087.669444444444</v>
      </c>
      <c r="J750" s="4">
        <f t="shared" si="418"/>
        <v>43087.669444444444</v>
      </c>
      <c r="K750" s="8"/>
      <c r="L750" s="8"/>
    </row>
    <row r="751" spans="1:12" hidden="1" collapsed="1" x14ac:dyDescent="0.25">
      <c r="A751" s="5">
        <v>1902</v>
      </c>
      <c r="B751" s="5">
        <v>2017</v>
      </c>
      <c r="C751" s="5" t="s">
        <v>3</v>
      </c>
      <c r="D751" s="5">
        <v>2</v>
      </c>
      <c r="E751" s="29">
        <f>SUM(E752:E755)</f>
        <v>1.4583333333333393E-2</v>
      </c>
      <c r="F751" s="5"/>
      <c r="G751" s="5"/>
      <c r="H751" s="5"/>
      <c r="I751" s="74">
        <f>IF(J754&gt;J753,((J754-J753)*$N$2/$O$2)-E751,0)</f>
        <v>0</v>
      </c>
      <c r="J751" s="74"/>
      <c r="K751" s="13"/>
      <c r="L751" s="12">
        <f>IF(AND(D751&gt;0,K751&gt;0),(I752-K751)*$N$2/$O$2,0)</f>
        <v>0</v>
      </c>
    </row>
    <row r="752" spans="1:12" hidden="1" outlineLevel="1" x14ac:dyDescent="0.25">
      <c r="A752" s="5"/>
      <c r="B752" s="5"/>
      <c r="C752" s="5"/>
      <c r="D752" s="5"/>
      <c r="E752" s="29">
        <f>G752-F752</f>
        <v>6.9444444444444198E-4</v>
      </c>
      <c r="F752" s="29">
        <v>0.6694444444444444</v>
      </c>
      <c r="G752" s="29">
        <f>F753</f>
        <v>0.67013888888888884</v>
      </c>
      <c r="H752" s="3">
        <v>43087</v>
      </c>
      <c r="I752" s="4">
        <f t="shared" ref="I752:I755" si="420">H752+F752</f>
        <v>43087.669444444444</v>
      </c>
      <c r="J752" s="4">
        <f t="shared" ref="J752:J755" si="421">H752+G752</f>
        <v>43087.670138888891</v>
      </c>
      <c r="K752" s="8"/>
      <c r="L752" s="12"/>
    </row>
    <row r="753" spans="1:12" hidden="1" outlineLevel="1" x14ac:dyDescent="0.25">
      <c r="A753" s="5"/>
      <c r="B753" s="5"/>
      <c r="C753" s="5"/>
      <c r="D753" s="5"/>
      <c r="E753" s="29">
        <f t="shared" ref="E753:E755" si="422">G753-F753</f>
        <v>0</v>
      </c>
      <c r="F753" s="29">
        <v>0.67013888888888884</v>
      </c>
      <c r="G753" s="29">
        <f>F754</f>
        <v>0.67013888888888884</v>
      </c>
      <c r="H753" s="3">
        <v>43087</v>
      </c>
      <c r="I753" s="4">
        <f t="shared" si="420"/>
        <v>43087.670138888891</v>
      </c>
      <c r="J753" s="4">
        <f t="shared" si="421"/>
        <v>43087.670138888891</v>
      </c>
      <c r="K753" s="8"/>
      <c r="L753" s="8"/>
    </row>
    <row r="754" spans="1:12" hidden="1" outlineLevel="1" x14ac:dyDescent="0.25">
      <c r="A754" s="5"/>
      <c r="B754" s="5"/>
      <c r="C754" s="5"/>
      <c r="D754" s="5"/>
      <c r="E754" s="29">
        <f t="shared" si="422"/>
        <v>0</v>
      </c>
      <c r="F754" s="29">
        <v>0.67013888888888884</v>
      </c>
      <c r="G754" s="29">
        <f>F755</f>
        <v>0.67013888888888884</v>
      </c>
      <c r="H754" s="3">
        <v>43087</v>
      </c>
      <c r="I754" s="4">
        <f t="shared" si="420"/>
        <v>43087.670138888891</v>
      </c>
      <c r="J754" s="4">
        <f t="shared" si="421"/>
        <v>43087.670138888891</v>
      </c>
      <c r="K754" s="8"/>
      <c r="L754" s="8"/>
    </row>
    <row r="755" spans="1:12" hidden="1" outlineLevel="1" x14ac:dyDescent="0.25">
      <c r="A755" s="5"/>
      <c r="B755" s="5"/>
      <c r="C755" s="5"/>
      <c r="D755" s="5"/>
      <c r="E755" s="29">
        <f t="shared" si="422"/>
        <v>1.3888888888888951E-2</v>
      </c>
      <c r="F755" s="29">
        <v>0.67013888888888884</v>
      </c>
      <c r="G755" s="29">
        <v>0.68402777777777779</v>
      </c>
      <c r="H755" s="3">
        <v>43087</v>
      </c>
      <c r="I755" s="4">
        <f t="shared" si="420"/>
        <v>43087.670138888891</v>
      </c>
      <c r="J755" s="4">
        <f t="shared" si="421"/>
        <v>43087.684027777781</v>
      </c>
      <c r="K755" s="8"/>
      <c r="L755" s="8"/>
    </row>
    <row r="756" spans="1:12" hidden="1" collapsed="1" x14ac:dyDescent="0.25">
      <c r="A756" s="5">
        <v>6189384</v>
      </c>
      <c r="B756" s="5">
        <v>2017</v>
      </c>
      <c r="C756" s="5" t="s">
        <v>3</v>
      </c>
      <c r="D756" s="5">
        <v>1</v>
      </c>
      <c r="E756" s="29">
        <f>SUM(E757:E761)</f>
        <v>1.388888888888995E-3</v>
      </c>
      <c r="F756" s="5"/>
      <c r="G756" s="5"/>
      <c r="H756" s="5"/>
      <c r="I756" s="74">
        <f>IF(J759&gt;J758,((J759-J758)*$N$2/$O$2)-E756,0)</f>
        <v>-1.1718750015664581E-3</v>
      </c>
      <c r="J756" s="74"/>
      <c r="K756" s="13"/>
      <c r="L756" s="12">
        <f>IF(AND(D756&gt;0,K756&gt;0),(I757-K756)*$N$2/$O$2,0)</f>
        <v>0</v>
      </c>
    </row>
    <row r="757" spans="1:12" hidden="1" outlineLevel="1" x14ac:dyDescent="0.25">
      <c r="A757" s="5"/>
      <c r="B757" s="5"/>
      <c r="C757" s="5"/>
      <c r="D757" s="5"/>
      <c r="E757" s="29">
        <f>G757-F757</f>
        <v>0</v>
      </c>
      <c r="F757" s="29">
        <v>0.68611111111111101</v>
      </c>
      <c r="G757" s="29">
        <f>F758</f>
        <v>0.68611111111111101</v>
      </c>
      <c r="H757" s="3">
        <v>43087</v>
      </c>
      <c r="I757" s="4">
        <f t="shared" ref="I757:I761" si="423">H757+F757</f>
        <v>43087.686111111114</v>
      </c>
      <c r="J757" s="4">
        <f t="shared" ref="J757:J761" si="424">H757+G757</f>
        <v>43087.686111111114</v>
      </c>
      <c r="K757" s="8"/>
      <c r="L757" s="12"/>
    </row>
    <row r="758" spans="1:12" hidden="1" outlineLevel="1" x14ac:dyDescent="0.25">
      <c r="A758" s="5"/>
      <c r="B758" s="5"/>
      <c r="C758" s="5"/>
      <c r="D758" s="5"/>
      <c r="E758" s="29">
        <f t="shared" ref="E758:E761" si="425">G758-F758</f>
        <v>0</v>
      </c>
      <c r="F758" s="29">
        <v>0.68611111111111101</v>
      </c>
      <c r="G758" s="29">
        <f>F759</f>
        <v>0.68611111111111101</v>
      </c>
      <c r="H758" s="3">
        <v>43087</v>
      </c>
      <c r="I758" s="4">
        <f t="shared" si="423"/>
        <v>43087.686111111114</v>
      </c>
      <c r="J758" s="4">
        <f t="shared" si="424"/>
        <v>43087.686111111114</v>
      </c>
      <c r="K758" s="8"/>
      <c r="L758" s="8"/>
    </row>
    <row r="759" spans="1:12" hidden="1" outlineLevel="1" x14ac:dyDescent="0.25">
      <c r="A759" s="5"/>
      <c r="B759" s="5"/>
      <c r="C759" s="5"/>
      <c r="D759" s="5"/>
      <c r="E759" s="29">
        <f t="shared" si="425"/>
        <v>6.94444444444553E-4</v>
      </c>
      <c r="F759" s="29">
        <v>0.68611111111111101</v>
      </c>
      <c r="G759" s="29">
        <f>F760</f>
        <v>0.68680555555555556</v>
      </c>
      <c r="H759" s="3">
        <v>43087</v>
      </c>
      <c r="I759" s="4">
        <f t="shared" si="423"/>
        <v>43087.686111111114</v>
      </c>
      <c r="J759" s="4">
        <f t="shared" si="424"/>
        <v>43087.686805555553</v>
      </c>
      <c r="K759" s="8"/>
      <c r="L759" s="8"/>
    </row>
    <row r="760" spans="1:12" hidden="1" outlineLevel="1" x14ac:dyDescent="0.25">
      <c r="A760" s="5"/>
      <c r="B760" s="5"/>
      <c r="C760" s="5"/>
      <c r="D760" s="5"/>
      <c r="E760" s="29">
        <f t="shared" si="425"/>
        <v>6.9444444444444198E-4</v>
      </c>
      <c r="F760" s="29">
        <v>0.68680555555555556</v>
      </c>
      <c r="G760" s="29">
        <f>F761</f>
        <v>0.6875</v>
      </c>
      <c r="H760" s="3">
        <v>43087</v>
      </c>
      <c r="I760" s="4">
        <f t="shared" si="423"/>
        <v>43087.686805555553</v>
      </c>
      <c r="J760" s="4">
        <f t="shared" si="424"/>
        <v>43087.6875</v>
      </c>
      <c r="K760" s="8"/>
      <c r="L760" s="8"/>
    </row>
    <row r="761" spans="1:12" hidden="1" outlineLevel="1" x14ac:dyDescent="0.25">
      <c r="A761" s="5"/>
      <c r="B761" s="5"/>
      <c r="C761" s="5"/>
      <c r="D761" s="5"/>
      <c r="E761" s="29">
        <f t="shared" si="425"/>
        <v>0</v>
      </c>
      <c r="F761" s="29">
        <v>0.6875</v>
      </c>
      <c r="G761" s="29">
        <v>0.6875</v>
      </c>
      <c r="H761" s="3">
        <v>43087</v>
      </c>
      <c r="I761" s="4">
        <f t="shared" si="423"/>
        <v>43087.6875</v>
      </c>
      <c r="J761" s="4">
        <f t="shared" si="424"/>
        <v>43087.6875</v>
      </c>
      <c r="K761" s="8"/>
      <c r="L761" s="8"/>
    </row>
    <row r="762" spans="1:12" hidden="1" collapsed="1" x14ac:dyDescent="0.25">
      <c r="A762" s="5">
        <v>6189384</v>
      </c>
      <c r="B762" s="5">
        <v>2017</v>
      </c>
      <c r="C762" s="5" t="s">
        <v>3</v>
      </c>
      <c r="D762" s="5">
        <v>2</v>
      </c>
      <c r="E762" s="29">
        <f>SUM(E763:E766)</f>
        <v>4.8611111111110938E-3</v>
      </c>
      <c r="F762" s="5"/>
      <c r="G762" s="5"/>
      <c r="H762" s="5"/>
      <c r="I762" s="74">
        <f>IF(J765&gt;J764,((J765-J764)*$N$2/$O$2)-E762,0)</f>
        <v>0</v>
      </c>
      <c r="J762" s="74"/>
      <c r="K762" s="13"/>
      <c r="L762" s="12">
        <f>IF(AND(D762&gt;0,K762&gt;0),(I763-K762)*$N$2/$O$2,0)</f>
        <v>0</v>
      </c>
    </row>
    <row r="763" spans="1:12" hidden="1" outlineLevel="1" x14ac:dyDescent="0.25">
      <c r="A763" s="5"/>
      <c r="B763" s="5"/>
      <c r="C763" s="5"/>
      <c r="D763" s="5"/>
      <c r="E763" s="29">
        <f>G763-F763</f>
        <v>6.9444444444444198E-4</v>
      </c>
      <c r="F763" s="29">
        <v>0.6875</v>
      </c>
      <c r="G763" s="29">
        <f>F764</f>
        <v>0.68819444444444444</v>
      </c>
      <c r="H763" s="3">
        <v>43087</v>
      </c>
      <c r="I763" s="4">
        <f t="shared" ref="I763:I766" si="426">H763+F763</f>
        <v>43087.6875</v>
      </c>
      <c r="J763" s="4">
        <f t="shared" ref="J763:J766" si="427">H763+G763</f>
        <v>43087.688194444447</v>
      </c>
      <c r="K763" s="8"/>
      <c r="L763" s="12"/>
    </row>
    <row r="764" spans="1:12" hidden="1" outlineLevel="1" x14ac:dyDescent="0.25">
      <c r="A764" s="5"/>
      <c r="B764" s="5"/>
      <c r="C764" s="5"/>
      <c r="D764" s="5"/>
      <c r="E764" s="29">
        <f t="shared" ref="E764:E766" si="428">G764-F764</f>
        <v>0</v>
      </c>
      <c r="F764" s="29">
        <v>0.68819444444444444</v>
      </c>
      <c r="G764" s="29">
        <f>F765</f>
        <v>0.68819444444444444</v>
      </c>
      <c r="H764" s="3">
        <v>43087</v>
      </c>
      <c r="I764" s="4">
        <f t="shared" si="426"/>
        <v>43087.688194444447</v>
      </c>
      <c r="J764" s="4">
        <f t="shared" si="427"/>
        <v>43087.688194444447</v>
      </c>
      <c r="K764" s="8"/>
      <c r="L764" s="8"/>
    </row>
    <row r="765" spans="1:12" hidden="1" outlineLevel="1" x14ac:dyDescent="0.25">
      <c r="A765" s="5"/>
      <c r="B765" s="5"/>
      <c r="C765" s="5"/>
      <c r="D765" s="5"/>
      <c r="E765" s="29">
        <f t="shared" si="428"/>
        <v>0</v>
      </c>
      <c r="F765" s="29">
        <v>0.68819444444444444</v>
      </c>
      <c r="G765" s="29">
        <f>F766</f>
        <v>0.68819444444444444</v>
      </c>
      <c r="H765" s="3">
        <v>43087</v>
      </c>
      <c r="I765" s="4">
        <f t="shared" si="426"/>
        <v>43087.688194444447</v>
      </c>
      <c r="J765" s="4">
        <f t="shared" si="427"/>
        <v>43087.688194444447</v>
      </c>
      <c r="K765" s="8"/>
      <c r="L765" s="8"/>
    </row>
    <row r="766" spans="1:12" hidden="1" outlineLevel="1" x14ac:dyDescent="0.25">
      <c r="A766" s="5"/>
      <c r="B766" s="5"/>
      <c r="C766" s="5"/>
      <c r="D766" s="5"/>
      <c r="E766" s="29">
        <f t="shared" si="428"/>
        <v>4.1666666666666519E-3</v>
      </c>
      <c r="F766" s="29">
        <v>0.68819444444444444</v>
      </c>
      <c r="G766" s="29">
        <v>0.69236111111111109</v>
      </c>
      <c r="H766" s="3">
        <v>43087</v>
      </c>
      <c r="I766" s="4">
        <f t="shared" si="426"/>
        <v>43087.688194444447</v>
      </c>
      <c r="J766" s="4">
        <f t="shared" si="427"/>
        <v>43087.692361111112</v>
      </c>
      <c r="K766" s="8"/>
      <c r="L766" s="8"/>
    </row>
    <row r="767" spans="1:12" hidden="1" collapsed="1" x14ac:dyDescent="0.25">
      <c r="A767" s="5">
        <v>1901</v>
      </c>
      <c r="B767" s="5">
        <v>2017</v>
      </c>
      <c r="C767" s="5" t="s">
        <v>3</v>
      </c>
      <c r="D767" s="5">
        <v>1</v>
      </c>
      <c r="E767" s="29">
        <f>SUM(E768:E772)</f>
        <v>6.9444444444444198E-4</v>
      </c>
      <c r="F767" s="5"/>
      <c r="G767" s="5"/>
      <c r="H767" s="5"/>
      <c r="I767" s="74">
        <f>IF(J770&gt;J769,((J770-J769)*$N$2/$O$2)-E767,0)</f>
        <v>0</v>
      </c>
      <c r="J767" s="74"/>
      <c r="K767" s="13"/>
      <c r="L767" s="12">
        <f>IF(AND(D767&gt;0,K767&gt;0),(I768-K767)*$N$2/$O$2,0)</f>
        <v>0</v>
      </c>
    </row>
    <row r="768" spans="1:12" hidden="1" outlineLevel="1" x14ac:dyDescent="0.25">
      <c r="A768" s="5"/>
      <c r="B768" s="5"/>
      <c r="C768" s="5"/>
      <c r="D768" s="5"/>
      <c r="E768" s="29">
        <f>G768-F768</f>
        <v>6.9444444444444198E-4</v>
      </c>
      <c r="F768" s="29">
        <v>0.66249999999999998</v>
      </c>
      <c r="G768" s="29">
        <f>F769</f>
        <v>0.66319444444444442</v>
      </c>
      <c r="H768" s="3">
        <v>43087</v>
      </c>
      <c r="I768" s="4">
        <f t="shared" ref="I768:I772" si="429">H768+F768</f>
        <v>43087.662499999999</v>
      </c>
      <c r="J768" s="4">
        <f t="shared" ref="J768:J772" si="430">H768+G768</f>
        <v>43087.663194444445</v>
      </c>
      <c r="K768" s="8"/>
      <c r="L768" s="12"/>
    </row>
    <row r="769" spans="1:12" hidden="1" outlineLevel="1" x14ac:dyDescent="0.25">
      <c r="A769" s="5"/>
      <c r="B769" s="5"/>
      <c r="C769" s="5"/>
      <c r="D769" s="5"/>
      <c r="E769" s="29">
        <f t="shared" ref="E769:E772" si="431">G769-F769</f>
        <v>0</v>
      </c>
      <c r="F769" s="29">
        <v>0.66319444444444442</v>
      </c>
      <c r="G769" s="29">
        <f>F770</f>
        <v>0.66319444444444442</v>
      </c>
      <c r="H769" s="3">
        <v>43087</v>
      </c>
      <c r="I769" s="4">
        <f t="shared" si="429"/>
        <v>43087.663194444445</v>
      </c>
      <c r="J769" s="4">
        <f t="shared" si="430"/>
        <v>43087.663194444445</v>
      </c>
      <c r="K769" s="8"/>
      <c r="L769" s="8"/>
    </row>
    <row r="770" spans="1:12" hidden="1" outlineLevel="1" x14ac:dyDescent="0.25">
      <c r="A770" s="5"/>
      <c r="B770" s="5"/>
      <c r="C770" s="5"/>
      <c r="D770" s="5"/>
      <c r="E770" s="29">
        <f t="shared" si="431"/>
        <v>0</v>
      </c>
      <c r="F770" s="29">
        <v>0.66319444444444442</v>
      </c>
      <c r="G770" s="29">
        <f>F771</f>
        <v>0.66319444444444442</v>
      </c>
      <c r="H770" s="3">
        <v>43087</v>
      </c>
      <c r="I770" s="4">
        <f t="shared" si="429"/>
        <v>43087.663194444445</v>
      </c>
      <c r="J770" s="4">
        <f t="shared" si="430"/>
        <v>43087.663194444445</v>
      </c>
      <c r="K770" s="8"/>
      <c r="L770" s="8"/>
    </row>
    <row r="771" spans="1:12" hidden="1" outlineLevel="1" x14ac:dyDescent="0.25">
      <c r="A771" s="5"/>
      <c r="B771" s="5"/>
      <c r="C771" s="5"/>
      <c r="D771" s="5"/>
      <c r="E771" s="29">
        <f t="shared" si="431"/>
        <v>0</v>
      </c>
      <c r="F771" s="29">
        <v>0.66319444444444442</v>
      </c>
      <c r="G771" s="29">
        <f>F772</f>
        <v>0.66319444444444442</v>
      </c>
      <c r="H771" s="3">
        <v>43087</v>
      </c>
      <c r="I771" s="4">
        <f t="shared" si="429"/>
        <v>43087.663194444445</v>
      </c>
      <c r="J771" s="4">
        <f t="shared" si="430"/>
        <v>43087.663194444445</v>
      </c>
      <c r="K771" s="8"/>
      <c r="L771" s="8"/>
    </row>
    <row r="772" spans="1:12" hidden="1" outlineLevel="1" x14ac:dyDescent="0.25">
      <c r="A772" s="5"/>
      <c r="B772" s="5"/>
      <c r="C772" s="5"/>
      <c r="D772" s="5"/>
      <c r="E772" s="29">
        <f t="shared" si="431"/>
        <v>0</v>
      </c>
      <c r="F772" s="29">
        <v>0.66319444444444442</v>
      </c>
      <c r="G772" s="29">
        <v>0.66319444444444442</v>
      </c>
      <c r="H772" s="3">
        <v>43087</v>
      </c>
      <c r="I772" s="4">
        <f t="shared" si="429"/>
        <v>43087.663194444445</v>
      </c>
      <c r="J772" s="4">
        <f t="shared" si="430"/>
        <v>43087.663194444445</v>
      </c>
      <c r="K772" s="8"/>
      <c r="L772" s="8"/>
    </row>
    <row r="773" spans="1:12" hidden="1" collapsed="1" x14ac:dyDescent="0.25">
      <c r="A773" s="5">
        <v>1901</v>
      </c>
      <c r="B773" s="5">
        <v>2017</v>
      </c>
      <c r="C773" s="5" t="s">
        <v>3</v>
      </c>
      <c r="D773" s="5">
        <v>2</v>
      </c>
      <c r="E773" s="29">
        <f>SUM(E774:E777)</f>
        <v>2.7777777777777679E-3</v>
      </c>
      <c r="F773" s="5"/>
      <c r="G773" s="5"/>
      <c r="H773" s="5"/>
      <c r="I773" s="74">
        <f>IF(J776&gt;J775,((J776-J775)*$N$2/$O$2)-E773,0)</f>
        <v>0</v>
      </c>
      <c r="J773" s="74"/>
      <c r="K773" s="13"/>
      <c r="L773" s="12">
        <f>IF(AND(D773&gt;0,K773&gt;0),(I774-K773)*$N$2/$O$2,0)</f>
        <v>0</v>
      </c>
    </row>
    <row r="774" spans="1:12" hidden="1" outlineLevel="1" x14ac:dyDescent="0.25">
      <c r="A774" s="5"/>
      <c r="B774" s="5"/>
      <c r="C774" s="5"/>
      <c r="D774" s="5"/>
      <c r="E774" s="29">
        <f>G774-F774</f>
        <v>6.9444444444444198E-4</v>
      </c>
      <c r="F774" s="29">
        <v>0.66319444444444442</v>
      </c>
      <c r="G774" s="29">
        <f>F775</f>
        <v>0.66388888888888886</v>
      </c>
      <c r="H774" s="3">
        <v>43087</v>
      </c>
      <c r="I774" s="4">
        <f t="shared" ref="I774:I777" si="432">H774+F774</f>
        <v>43087.663194444445</v>
      </c>
      <c r="J774" s="4">
        <f t="shared" ref="J774:J777" si="433">H774+G774</f>
        <v>43087.663888888892</v>
      </c>
      <c r="K774" s="8"/>
      <c r="L774" s="12"/>
    </row>
    <row r="775" spans="1:12" hidden="1" outlineLevel="1" x14ac:dyDescent="0.25">
      <c r="A775" s="5"/>
      <c r="B775" s="5"/>
      <c r="C775" s="5"/>
      <c r="D775" s="5"/>
      <c r="E775" s="29">
        <f t="shared" ref="E775:E777" si="434">G775-F775</f>
        <v>0</v>
      </c>
      <c r="F775" s="29">
        <v>0.66388888888888886</v>
      </c>
      <c r="G775" s="29">
        <f>F776</f>
        <v>0.66388888888888886</v>
      </c>
      <c r="H775" s="3">
        <v>43087</v>
      </c>
      <c r="I775" s="4">
        <f t="shared" si="432"/>
        <v>43087.663888888892</v>
      </c>
      <c r="J775" s="4">
        <f t="shared" si="433"/>
        <v>43087.663888888892</v>
      </c>
      <c r="K775" s="8"/>
      <c r="L775" s="8"/>
    </row>
    <row r="776" spans="1:12" hidden="1" outlineLevel="1" x14ac:dyDescent="0.25">
      <c r="A776" s="5"/>
      <c r="B776" s="5"/>
      <c r="C776" s="5"/>
      <c r="D776" s="5"/>
      <c r="E776" s="29">
        <f t="shared" si="434"/>
        <v>0</v>
      </c>
      <c r="F776" s="29">
        <v>0.66388888888888886</v>
      </c>
      <c r="G776" s="29">
        <f>F777</f>
        <v>0.66388888888888886</v>
      </c>
      <c r="H776" s="3">
        <v>43087</v>
      </c>
      <c r="I776" s="4">
        <f t="shared" si="432"/>
        <v>43087.663888888892</v>
      </c>
      <c r="J776" s="4">
        <f t="shared" si="433"/>
        <v>43087.663888888892</v>
      </c>
      <c r="K776" s="8"/>
      <c r="L776" s="8"/>
    </row>
    <row r="777" spans="1:12" hidden="1" outlineLevel="1" x14ac:dyDescent="0.25">
      <c r="A777" s="5"/>
      <c r="B777" s="5"/>
      <c r="C777" s="5"/>
      <c r="D777" s="5"/>
      <c r="E777" s="29">
        <f t="shared" si="434"/>
        <v>2.0833333333333259E-3</v>
      </c>
      <c r="F777" s="29">
        <v>0.66388888888888886</v>
      </c>
      <c r="G777" s="29">
        <v>0.66597222222222219</v>
      </c>
      <c r="H777" s="3">
        <v>43087</v>
      </c>
      <c r="I777" s="4">
        <f t="shared" si="432"/>
        <v>43087.663888888892</v>
      </c>
      <c r="J777" s="4">
        <f t="shared" si="433"/>
        <v>43087.665972222225</v>
      </c>
      <c r="K777" s="8"/>
      <c r="L777" s="8"/>
    </row>
    <row r="778" spans="1:12" hidden="1" collapsed="1" x14ac:dyDescent="0.25">
      <c r="A778" s="5">
        <v>1907</v>
      </c>
      <c r="B778" s="5">
        <v>2017</v>
      </c>
      <c r="C778" s="5" t="s">
        <v>3</v>
      </c>
      <c r="D778" s="5">
        <v>1</v>
      </c>
      <c r="E778" s="29">
        <f>SUM(E779:E783)</f>
        <v>6.9444444444449749E-4</v>
      </c>
      <c r="F778" s="5"/>
      <c r="G778" s="5"/>
      <c r="H778" s="5"/>
      <c r="I778" s="74">
        <f>IF(J781&gt;J780,((J781-J780)*$N$2/$O$2)-E778,0)</f>
        <v>0</v>
      </c>
      <c r="J778" s="74"/>
      <c r="K778" s="13"/>
      <c r="L778" s="12">
        <f>IF(AND(D778&gt;0,K778&gt;0),(I779-K778)*$N$2/$O$2,0)</f>
        <v>0</v>
      </c>
    </row>
    <row r="779" spans="1:12" hidden="1" outlineLevel="1" x14ac:dyDescent="0.25">
      <c r="A779" s="5"/>
      <c r="B779" s="5"/>
      <c r="C779" s="5"/>
      <c r="D779" s="5"/>
      <c r="E779" s="29">
        <f>G779-F779</f>
        <v>6.9444444444449749E-4</v>
      </c>
      <c r="F779" s="29">
        <v>0.4284722222222222</v>
      </c>
      <c r="G779" s="29">
        <f>F780</f>
        <v>0.4291666666666667</v>
      </c>
      <c r="H779" s="3">
        <v>43088</v>
      </c>
      <c r="I779" s="4">
        <f t="shared" ref="I779:I783" si="435">H779+F779</f>
        <v>43088.428472222222</v>
      </c>
      <c r="J779" s="4">
        <f t="shared" ref="J779:J783" si="436">H779+G779</f>
        <v>43088.429166666669</v>
      </c>
      <c r="K779" s="8"/>
      <c r="L779" s="12"/>
    </row>
    <row r="780" spans="1:12" hidden="1" outlineLevel="1" x14ac:dyDescent="0.25">
      <c r="A780" s="5"/>
      <c r="B780" s="5"/>
      <c r="C780" s="5"/>
      <c r="D780" s="5"/>
      <c r="E780" s="29">
        <f t="shared" ref="E780:E783" si="437">G780-F780</f>
        <v>0</v>
      </c>
      <c r="F780" s="29">
        <v>0.4291666666666667</v>
      </c>
      <c r="G780" s="29">
        <f>F781</f>
        <v>0.4291666666666667</v>
      </c>
      <c r="H780" s="3">
        <v>43088</v>
      </c>
      <c r="I780" s="4">
        <f t="shared" si="435"/>
        <v>43088.429166666669</v>
      </c>
      <c r="J780" s="4">
        <f t="shared" si="436"/>
        <v>43088.429166666669</v>
      </c>
      <c r="K780" s="8"/>
      <c r="L780" s="8"/>
    </row>
    <row r="781" spans="1:12" hidden="1" outlineLevel="1" x14ac:dyDescent="0.25">
      <c r="A781" s="5"/>
      <c r="B781" s="5"/>
      <c r="C781" s="5"/>
      <c r="D781" s="5"/>
      <c r="E781" s="29">
        <f t="shared" si="437"/>
        <v>0</v>
      </c>
      <c r="F781" s="29">
        <v>0.4291666666666667</v>
      </c>
      <c r="G781" s="29">
        <f>F782</f>
        <v>0.4291666666666667</v>
      </c>
      <c r="H781" s="3">
        <v>43088</v>
      </c>
      <c r="I781" s="4">
        <f t="shared" si="435"/>
        <v>43088.429166666669</v>
      </c>
      <c r="J781" s="4">
        <f t="shared" si="436"/>
        <v>43088.429166666669</v>
      </c>
      <c r="K781" s="8"/>
      <c r="L781" s="8"/>
    </row>
    <row r="782" spans="1:12" hidden="1" outlineLevel="1" x14ac:dyDescent="0.25">
      <c r="A782" s="5"/>
      <c r="B782" s="5"/>
      <c r="C782" s="5"/>
      <c r="D782" s="5"/>
      <c r="E782" s="29">
        <f t="shared" si="437"/>
        <v>0</v>
      </c>
      <c r="F782" s="29">
        <v>0.4291666666666667</v>
      </c>
      <c r="G782" s="29">
        <f>F783</f>
        <v>0.4291666666666667</v>
      </c>
      <c r="H782" s="3">
        <v>43088</v>
      </c>
      <c r="I782" s="4">
        <f t="shared" si="435"/>
        <v>43088.429166666669</v>
      </c>
      <c r="J782" s="4">
        <f t="shared" si="436"/>
        <v>43088.429166666669</v>
      </c>
      <c r="K782" s="8"/>
      <c r="L782" s="8"/>
    </row>
    <row r="783" spans="1:12" hidden="1" outlineLevel="1" x14ac:dyDescent="0.25">
      <c r="A783" s="5"/>
      <c r="B783" s="5"/>
      <c r="C783" s="5"/>
      <c r="D783" s="5"/>
      <c r="E783" s="29">
        <f t="shared" si="437"/>
        <v>0</v>
      </c>
      <c r="F783" s="29">
        <v>0.4291666666666667</v>
      </c>
      <c r="G783" s="29">
        <v>0.4291666666666667</v>
      </c>
      <c r="H783" s="3">
        <v>43088</v>
      </c>
      <c r="I783" s="4">
        <f t="shared" si="435"/>
        <v>43088.429166666669</v>
      </c>
      <c r="J783" s="4">
        <f t="shared" si="436"/>
        <v>43088.429166666669</v>
      </c>
      <c r="K783" s="8"/>
      <c r="L783" s="8"/>
    </row>
    <row r="784" spans="1:12" hidden="1" collapsed="1" x14ac:dyDescent="0.25">
      <c r="A784" s="5">
        <v>1907</v>
      </c>
      <c r="B784" s="5">
        <v>2017</v>
      </c>
      <c r="C784" s="5" t="s">
        <v>3</v>
      </c>
      <c r="D784" s="5">
        <v>2</v>
      </c>
      <c r="E784" s="29">
        <f>SUM(E785:E788)</f>
        <v>2.0833333333333814E-3</v>
      </c>
      <c r="F784" s="5"/>
      <c r="G784" s="5"/>
      <c r="H784" s="5"/>
      <c r="I784" s="74">
        <f>IF(J787&gt;J786,((J787-J786)*$N$2/$O$2)-E784,0)</f>
        <v>0</v>
      </c>
      <c r="J784" s="74"/>
      <c r="K784" s="13">
        <f>J783</f>
        <v>43088.429166666669</v>
      </c>
      <c r="L784" s="12">
        <f>IF(AND(D784&gt;0,K784&gt;0),(I785-K784),0)</f>
        <v>3.4722222189884633E-3</v>
      </c>
    </row>
    <row r="785" spans="1:12" hidden="1" outlineLevel="1" x14ac:dyDescent="0.25">
      <c r="A785" s="5"/>
      <c r="B785" s="5"/>
      <c r="C785" s="5"/>
      <c r="D785" s="5"/>
      <c r="E785" s="29">
        <f>G785-F785</f>
        <v>6.9444444444449749E-4</v>
      </c>
      <c r="F785" s="29">
        <v>0.43263888888888885</v>
      </c>
      <c r="G785" s="29">
        <f>F786</f>
        <v>0.43333333333333335</v>
      </c>
      <c r="H785" s="3">
        <v>43088</v>
      </c>
      <c r="I785" s="4">
        <f t="shared" ref="I785:I788" si="438">H785+F785</f>
        <v>43088.432638888888</v>
      </c>
      <c r="J785" s="4">
        <f t="shared" ref="J785:J788" si="439">H785+G785</f>
        <v>43088.433333333334</v>
      </c>
      <c r="K785" s="8"/>
      <c r="L785" s="12"/>
    </row>
    <row r="786" spans="1:12" hidden="1" outlineLevel="1" x14ac:dyDescent="0.25">
      <c r="A786" s="5"/>
      <c r="B786" s="5"/>
      <c r="C786" s="5"/>
      <c r="D786" s="5"/>
      <c r="E786" s="29">
        <f t="shared" ref="E786:E788" si="440">G786-F786</f>
        <v>0</v>
      </c>
      <c r="F786" s="29">
        <v>0.43333333333333335</v>
      </c>
      <c r="G786" s="29">
        <f>F787</f>
        <v>0.43333333333333335</v>
      </c>
      <c r="H786" s="3">
        <v>43088</v>
      </c>
      <c r="I786" s="4">
        <f t="shared" si="438"/>
        <v>43088.433333333334</v>
      </c>
      <c r="J786" s="4">
        <f t="shared" si="439"/>
        <v>43088.433333333334</v>
      </c>
      <c r="K786" s="8"/>
      <c r="L786" s="8"/>
    </row>
    <row r="787" spans="1:12" hidden="1" outlineLevel="1" x14ac:dyDescent="0.25">
      <c r="A787" s="5"/>
      <c r="B787" s="5"/>
      <c r="C787" s="5"/>
      <c r="D787" s="5"/>
      <c r="E787" s="29">
        <f t="shared" si="440"/>
        <v>0</v>
      </c>
      <c r="F787" s="29">
        <v>0.43333333333333335</v>
      </c>
      <c r="G787" s="29">
        <f>F788</f>
        <v>0.43333333333333335</v>
      </c>
      <c r="H787" s="3">
        <v>43088</v>
      </c>
      <c r="I787" s="4">
        <f t="shared" si="438"/>
        <v>43088.433333333334</v>
      </c>
      <c r="J787" s="4">
        <f t="shared" si="439"/>
        <v>43088.433333333334</v>
      </c>
      <c r="K787" s="8"/>
      <c r="L787" s="8"/>
    </row>
    <row r="788" spans="1:12" hidden="1" outlineLevel="1" x14ac:dyDescent="0.25">
      <c r="A788" s="5"/>
      <c r="B788" s="5"/>
      <c r="C788" s="5"/>
      <c r="D788" s="5"/>
      <c r="E788" s="29">
        <f t="shared" si="440"/>
        <v>1.388888888888884E-3</v>
      </c>
      <c r="F788" s="29">
        <v>0.43333333333333335</v>
      </c>
      <c r="G788" s="29">
        <v>0.43472222222222223</v>
      </c>
      <c r="H788" s="3">
        <v>43088</v>
      </c>
      <c r="I788" s="4">
        <f t="shared" si="438"/>
        <v>43088.433333333334</v>
      </c>
      <c r="J788" s="4">
        <f t="shared" si="439"/>
        <v>43088.43472222222</v>
      </c>
      <c r="K788" s="8"/>
      <c r="L788" s="8"/>
    </row>
    <row r="789" spans="1:12" hidden="1" collapsed="1" x14ac:dyDescent="0.25">
      <c r="A789" s="5">
        <v>1905</v>
      </c>
      <c r="B789" s="5">
        <v>2017</v>
      </c>
      <c r="C789" s="5" t="s">
        <v>3</v>
      </c>
      <c r="D789" s="5">
        <v>1</v>
      </c>
      <c r="E789" s="29">
        <f>SUM(E790:E794)</f>
        <v>6.9444444444444198E-4</v>
      </c>
      <c r="F789" s="5"/>
      <c r="G789" s="5"/>
      <c r="H789" s="5"/>
      <c r="I789" s="74">
        <f>IF(J792&gt;J791,((J792-J791)*$N$2/$O$2)-E789,0)</f>
        <v>0</v>
      </c>
      <c r="J789" s="74"/>
      <c r="K789" s="13"/>
      <c r="L789" s="12">
        <f>IF(AND(D789&gt;0,K789&gt;0),(I790-K789)*$N$2/$O$2,0)</f>
        <v>0</v>
      </c>
    </row>
    <row r="790" spans="1:12" hidden="1" outlineLevel="1" x14ac:dyDescent="0.25">
      <c r="A790" s="5"/>
      <c r="B790" s="5"/>
      <c r="C790" s="5"/>
      <c r="D790" s="5"/>
      <c r="E790" s="29">
        <f>G790-F790</f>
        <v>6.9444444444444198E-4</v>
      </c>
      <c r="F790" s="29">
        <v>0.41666666666666669</v>
      </c>
      <c r="G790" s="29">
        <f>F791</f>
        <v>0.41736111111111113</v>
      </c>
      <c r="H790" s="3">
        <v>43088</v>
      </c>
      <c r="I790" s="4">
        <f t="shared" ref="I790:I794" si="441">H790+F790</f>
        <v>43088.416666666664</v>
      </c>
      <c r="J790" s="4">
        <f t="shared" ref="J790:J794" si="442">H790+G790</f>
        <v>43088.417361111111</v>
      </c>
      <c r="K790" s="8"/>
      <c r="L790" s="12"/>
    </row>
    <row r="791" spans="1:12" hidden="1" outlineLevel="1" x14ac:dyDescent="0.25">
      <c r="A791" s="5"/>
      <c r="B791" s="5"/>
      <c r="C791" s="5"/>
      <c r="D791" s="5"/>
      <c r="E791" s="29">
        <f t="shared" ref="E791:E794" si="443">G791-F791</f>
        <v>0</v>
      </c>
      <c r="F791" s="29">
        <v>0.41736111111111113</v>
      </c>
      <c r="G791" s="29">
        <f>F792</f>
        <v>0.41736111111111113</v>
      </c>
      <c r="H791" s="3">
        <v>43088</v>
      </c>
      <c r="I791" s="4">
        <f t="shared" si="441"/>
        <v>43088.417361111111</v>
      </c>
      <c r="J791" s="4">
        <f t="shared" si="442"/>
        <v>43088.417361111111</v>
      </c>
      <c r="K791" s="8"/>
      <c r="L791" s="8"/>
    </row>
    <row r="792" spans="1:12" hidden="1" outlineLevel="1" x14ac:dyDescent="0.25">
      <c r="A792" s="5"/>
      <c r="B792" s="5"/>
      <c r="C792" s="5"/>
      <c r="D792" s="5"/>
      <c r="E792" s="29">
        <f t="shared" si="443"/>
        <v>0</v>
      </c>
      <c r="F792" s="29">
        <v>0.41736111111111113</v>
      </c>
      <c r="G792" s="29">
        <f>F793</f>
        <v>0.41736111111111113</v>
      </c>
      <c r="H792" s="3">
        <v>43088</v>
      </c>
      <c r="I792" s="4">
        <f t="shared" si="441"/>
        <v>43088.417361111111</v>
      </c>
      <c r="J792" s="4">
        <f t="shared" si="442"/>
        <v>43088.417361111111</v>
      </c>
      <c r="K792" s="8"/>
      <c r="L792" s="8"/>
    </row>
    <row r="793" spans="1:12" hidden="1" outlineLevel="1" x14ac:dyDescent="0.25">
      <c r="A793" s="5"/>
      <c r="B793" s="5"/>
      <c r="C793" s="5"/>
      <c r="D793" s="5"/>
      <c r="E793" s="29">
        <f t="shared" si="443"/>
        <v>0</v>
      </c>
      <c r="F793" s="29">
        <v>0.41736111111111113</v>
      </c>
      <c r="G793" s="29">
        <f>F794</f>
        <v>0.41736111111111113</v>
      </c>
      <c r="H793" s="3">
        <v>43088</v>
      </c>
      <c r="I793" s="4">
        <f t="shared" si="441"/>
        <v>43088.417361111111</v>
      </c>
      <c r="J793" s="4">
        <f t="shared" si="442"/>
        <v>43088.417361111111</v>
      </c>
      <c r="K793" s="8"/>
      <c r="L793" s="8"/>
    </row>
    <row r="794" spans="1:12" hidden="1" outlineLevel="1" x14ac:dyDescent="0.25">
      <c r="A794" s="5"/>
      <c r="B794" s="5"/>
      <c r="C794" s="5"/>
      <c r="D794" s="5"/>
      <c r="E794" s="29">
        <f t="shared" si="443"/>
        <v>0</v>
      </c>
      <c r="F794" s="29">
        <v>0.41736111111111113</v>
      </c>
      <c r="G794" s="29">
        <f>F794</f>
        <v>0.41736111111111113</v>
      </c>
      <c r="H794" s="3">
        <v>43088</v>
      </c>
      <c r="I794" s="4">
        <f t="shared" si="441"/>
        <v>43088.417361111111</v>
      </c>
      <c r="J794" s="4">
        <f t="shared" si="442"/>
        <v>43088.417361111111</v>
      </c>
      <c r="K794" s="8"/>
      <c r="L794" s="8"/>
    </row>
    <row r="795" spans="1:12" hidden="1" collapsed="1" x14ac:dyDescent="0.25">
      <c r="A795" s="5">
        <v>1905</v>
      </c>
      <c r="B795" s="5">
        <v>2017</v>
      </c>
      <c r="C795" s="5" t="s">
        <v>3</v>
      </c>
      <c r="D795" s="5">
        <v>2</v>
      </c>
      <c r="E795" s="29">
        <f>SUM(E796:E799)</f>
        <v>2.7777777777777679E-3</v>
      </c>
      <c r="F795" s="5"/>
      <c r="G795" s="5"/>
      <c r="H795" s="5"/>
      <c r="I795" s="74">
        <f>IF(J798&gt;J797,((J798-J797)*$N$2/$O$2)-E795,0)</f>
        <v>0</v>
      </c>
      <c r="J795" s="74"/>
      <c r="K795" s="13"/>
      <c r="L795" s="12">
        <f>IF(AND(D795&gt;0,K795&gt;0),(I796-K795)*$N$2/$O$2,0)</f>
        <v>0</v>
      </c>
    </row>
    <row r="796" spans="1:12" hidden="1" outlineLevel="1" x14ac:dyDescent="0.25">
      <c r="A796" s="5"/>
      <c r="B796" s="5"/>
      <c r="C796" s="5"/>
      <c r="D796" s="5"/>
      <c r="E796" s="29">
        <f>G796-F796</f>
        <v>6.9444444444444198E-4</v>
      </c>
      <c r="F796" s="29">
        <v>0.41736111111111113</v>
      </c>
      <c r="G796" s="29">
        <f>F797</f>
        <v>0.41805555555555557</v>
      </c>
      <c r="H796" s="3">
        <v>43088</v>
      </c>
      <c r="I796" s="4">
        <f t="shared" ref="I796:I799" si="444">H796+F796</f>
        <v>43088.417361111111</v>
      </c>
      <c r="J796" s="4">
        <f t="shared" ref="J796:J799" si="445">H796+G796</f>
        <v>43088.418055555558</v>
      </c>
      <c r="K796" s="8"/>
      <c r="L796" s="12"/>
    </row>
    <row r="797" spans="1:12" hidden="1" outlineLevel="1" x14ac:dyDescent="0.25">
      <c r="A797" s="5"/>
      <c r="B797" s="5"/>
      <c r="C797" s="5"/>
      <c r="D797" s="5"/>
      <c r="E797" s="29">
        <f t="shared" ref="E797:E799" si="446">G797-F797</f>
        <v>0</v>
      </c>
      <c r="F797" s="29">
        <v>0.41805555555555557</v>
      </c>
      <c r="G797" s="29">
        <f>F798</f>
        <v>0.41805555555555557</v>
      </c>
      <c r="H797" s="3">
        <v>43088</v>
      </c>
      <c r="I797" s="4">
        <f t="shared" si="444"/>
        <v>43088.418055555558</v>
      </c>
      <c r="J797" s="4">
        <f t="shared" si="445"/>
        <v>43088.418055555558</v>
      </c>
      <c r="K797" s="8"/>
      <c r="L797" s="8"/>
    </row>
    <row r="798" spans="1:12" hidden="1" outlineLevel="1" x14ac:dyDescent="0.25">
      <c r="A798" s="5"/>
      <c r="B798" s="5"/>
      <c r="C798" s="5"/>
      <c r="D798" s="5"/>
      <c r="E798" s="29">
        <f t="shared" si="446"/>
        <v>0</v>
      </c>
      <c r="F798" s="29">
        <v>0.41805555555555557</v>
      </c>
      <c r="G798" s="29">
        <f>F799</f>
        <v>0.41805555555555557</v>
      </c>
      <c r="H798" s="3">
        <v>43088</v>
      </c>
      <c r="I798" s="4">
        <f t="shared" si="444"/>
        <v>43088.418055555558</v>
      </c>
      <c r="J798" s="4">
        <f t="shared" si="445"/>
        <v>43088.418055555558</v>
      </c>
      <c r="K798" s="8"/>
      <c r="L798" s="8"/>
    </row>
    <row r="799" spans="1:12" hidden="1" outlineLevel="1" x14ac:dyDescent="0.25">
      <c r="A799" s="5"/>
      <c r="B799" s="5"/>
      <c r="C799" s="5"/>
      <c r="D799" s="5"/>
      <c r="E799" s="29">
        <f t="shared" si="446"/>
        <v>2.0833333333333259E-3</v>
      </c>
      <c r="F799" s="29">
        <v>0.41805555555555557</v>
      </c>
      <c r="G799" s="29">
        <v>0.4201388888888889</v>
      </c>
      <c r="H799" s="3">
        <v>43088</v>
      </c>
      <c r="I799" s="4">
        <f t="shared" si="444"/>
        <v>43088.418055555558</v>
      </c>
      <c r="J799" s="4">
        <f t="shared" si="445"/>
        <v>43088.420138888891</v>
      </c>
      <c r="K799" s="8"/>
      <c r="L799" s="8"/>
    </row>
    <row r="800" spans="1:12" hidden="1" collapsed="1" x14ac:dyDescent="0.25">
      <c r="A800" s="5">
        <v>1908</v>
      </c>
      <c r="B800" s="5">
        <v>2017</v>
      </c>
      <c r="C800" s="5" t="s">
        <v>3</v>
      </c>
      <c r="D800" s="5">
        <v>1</v>
      </c>
      <c r="E800" s="29">
        <f>SUM(E801:E805)</f>
        <v>1.388888888888995E-3</v>
      </c>
      <c r="F800" s="5"/>
      <c r="G800" s="5"/>
      <c r="H800" s="5"/>
      <c r="I800" s="74">
        <f>IF(J803&gt;J802,((J803-J802)*$N$2/$O$2)-E800,0)</f>
        <v>0</v>
      </c>
      <c r="J800" s="74"/>
      <c r="K800" s="13"/>
      <c r="L800" s="12">
        <f>IF(AND(D800&gt;0,K800&gt;0),(I801-K800)*$N$2/$O$2,0)</f>
        <v>0</v>
      </c>
    </row>
    <row r="801" spans="1:12" hidden="1" outlineLevel="1" x14ac:dyDescent="0.25">
      <c r="A801" s="5"/>
      <c r="B801" s="5"/>
      <c r="C801" s="5"/>
      <c r="D801" s="5"/>
      <c r="E801" s="29">
        <f>G801-F801</f>
        <v>1.388888888888995E-3</v>
      </c>
      <c r="F801" s="29">
        <v>0.4368055555555555</v>
      </c>
      <c r="G801" s="29">
        <f>F802</f>
        <v>0.4381944444444445</v>
      </c>
      <c r="H801" s="3">
        <v>43088</v>
      </c>
      <c r="I801" s="4">
        <f t="shared" ref="I801:I805" si="447">H801+F801</f>
        <v>43088.436805555553</v>
      </c>
      <c r="J801" s="4">
        <f t="shared" ref="J801:J805" si="448">H801+G801</f>
        <v>43088.438194444447</v>
      </c>
      <c r="K801" s="8"/>
      <c r="L801" s="12"/>
    </row>
    <row r="802" spans="1:12" hidden="1" outlineLevel="1" x14ac:dyDescent="0.25">
      <c r="A802" s="5"/>
      <c r="B802" s="5"/>
      <c r="C802" s="5"/>
      <c r="D802" s="5"/>
      <c r="E802" s="29">
        <f t="shared" ref="E802:E805" si="449">G802-F802</f>
        <v>0</v>
      </c>
      <c r="F802" s="29">
        <v>0.4381944444444445</v>
      </c>
      <c r="G802" s="29">
        <f>F803</f>
        <v>0.4381944444444445</v>
      </c>
      <c r="H802" s="3">
        <v>43088</v>
      </c>
      <c r="I802" s="4">
        <f t="shared" si="447"/>
        <v>43088.438194444447</v>
      </c>
      <c r="J802" s="4">
        <f t="shared" si="448"/>
        <v>43088.438194444447</v>
      </c>
      <c r="K802" s="8"/>
      <c r="L802" s="8"/>
    </row>
    <row r="803" spans="1:12" hidden="1" outlineLevel="1" x14ac:dyDescent="0.25">
      <c r="A803" s="5"/>
      <c r="B803" s="5"/>
      <c r="C803" s="5"/>
      <c r="D803" s="5"/>
      <c r="E803" s="29">
        <f t="shared" si="449"/>
        <v>0</v>
      </c>
      <c r="F803" s="29">
        <f>F802</f>
        <v>0.4381944444444445</v>
      </c>
      <c r="G803" s="29">
        <f>F804</f>
        <v>0.4381944444444445</v>
      </c>
      <c r="H803" s="3">
        <v>43088</v>
      </c>
      <c r="I803" s="4">
        <f t="shared" si="447"/>
        <v>43088.438194444447</v>
      </c>
      <c r="J803" s="4">
        <f t="shared" si="448"/>
        <v>43088.438194444447</v>
      </c>
      <c r="K803" s="8"/>
      <c r="L803" s="8"/>
    </row>
    <row r="804" spans="1:12" hidden="1" outlineLevel="1" x14ac:dyDescent="0.25">
      <c r="A804" s="5"/>
      <c r="B804" s="5"/>
      <c r="C804" s="5"/>
      <c r="D804" s="5"/>
      <c r="E804" s="29">
        <f t="shared" si="449"/>
        <v>0</v>
      </c>
      <c r="F804" s="29">
        <f>F803</f>
        <v>0.4381944444444445</v>
      </c>
      <c r="G804" s="29">
        <f>F805</f>
        <v>0.4381944444444445</v>
      </c>
      <c r="H804" s="3">
        <v>43088</v>
      </c>
      <c r="I804" s="4">
        <f t="shared" si="447"/>
        <v>43088.438194444447</v>
      </c>
      <c r="J804" s="4">
        <f t="shared" si="448"/>
        <v>43088.438194444447</v>
      </c>
      <c r="K804" s="8"/>
      <c r="L804" s="8"/>
    </row>
    <row r="805" spans="1:12" hidden="1" outlineLevel="1" x14ac:dyDescent="0.25">
      <c r="A805" s="5"/>
      <c r="B805" s="5"/>
      <c r="C805" s="5"/>
      <c r="D805" s="5"/>
      <c r="E805" s="29">
        <f t="shared" si="449"/>
        <v>0</v>
      </c>
      <c r="F805" s="29">
        <f>F804</f>
        <v>0.4381944444444445</v>
      </c>
      <c r="G805" s="29">
        <f>F805</f>
        <v>0.4381944444444445</v>
      </c>
      <c r="H805" s="3">
        <v>43088</v>
      </c>
      <c r="I805" s="4">
        <f t="shared" si="447"/>
        <v>43088.438194444447</v>
      </c>
      <c r="J805" s="4">
        <f t="shared" si="448"/>
        <v>43088.438194444447</v>
      </c>
      <c r="K805" s="8"/>
      <c r="L805" s="8"/>
    </row>
    <row r="806" spans="1:12" hidden="1" collapsed="1" x14ac:dyDescent="0.25">
      <c r="A806" s="5">
        <v>1908</v>
      </c>
      <c r="B806" s="5">
        <v>2017</v>
      </c>
      <c r="C806" s="5" t="s">
        <v>3</v>
      </c>
      <c r="D806" s="5">
        <v>2</v>
      </c>
      <c r="E806" s="29">
        <f>SUM(E807:E810)</f>
        <v>2.0833333333332704E-3</v>
      </c>
      <c r="F806" s="5"/>
      <c r="G806" s="5"/>
      <c r="H806" s="5"/>
      <c r="I806" s="74">
        <f>IF(J809&gt;J808,((J809-J808)*$N$2/$O$2)-E806,0)</f>
        <v>0</v>
      </c>
      <c r="J806" s="74"/>
      <c r="K806" s="13"/>
      <c r="L806" s="12">
        <f>IF(AND(D806&gt;0,K806&gt;0),(I807-K806)*$N$2/$O$2,0)</f>
        <v>0</v>
      </c>
    </row>
    <row r="807" spans="1:12" hidden="1" outlineLevel="1" x14ac:dyDescent="0.25">
      <c r="A807" s="5"/>
      <c r="B807" s="5"/>
      <c r="C807" s="5"/>
      <c r="D807" s="5"/>
      <c r="E807" s="29">
        <f>G807-F807</f>
        <v>6.9444444444438647E-4</v>
      </c>
      <c r="F807" s="29">
        <v>0.4381944444444445</v>
      </c>
      <c r="G807" s="29">
        <f>F808</f>
        <v>0.43888888888888888</v>
      </c>
      <c r="H807" s="3">
        <v>43088</v>
      </c>
      <c r="I807" s="4">
        <f t="shared" ref="I807:I810" si="450">H807+F807</f>
        <v>43088.438194444447</v>
      </c>
      <c r="J807" s="4">
        <f t="shared" ref="J807:J810" si="451">H807+G807</f>
        <v>43088.438888888886</v>
      </c>
      <c r="K807" s="8"/>
      <c r="L807" s="12"/>
    </row>
    <row r="808" spans="1:12" hidden="1" outlineLevel="1" x14ac:dyDescent="0.25">
      <c r="A808" s="5"/>
      <c r="B808" s="5"/>
      <c r="C808" s="5"/>
      <c r="D808" s="5"/>
      <c r="E808" s="29">
        <f t="shared" ref="E808:E810" si="452">G808-F808</f>
        <v>0</v>
      </c>
      <c r="F808" s="29">
        <v>0.43888888888888888</v>
      </c>
      <c r="G808" s="29">
        <f>F809</f>
        <v>0.43888888888888888</v>
      </c>
      <c r="H808" s="3">
        <v>43088</v>
      </c>
      <c r="I808" s="4">
        <f t="shared" si="450"/>
        <v>43088.438888888886</v>
      </c>
      <c r="J808" s="4">
        <f t="shared" si="451"/>
        <v>43088.438888888886</v>
      </c>
      <c r="K808" s="8"/>
      <c r="L808" s="8"/>
    </row>
    <row r="809" spans="1:12" hidden="1" outlineLevel="1" x14ac:dyDescent="0.25">
      <c r="A809" s="5"/>
      <c r="B809" s="5"/>
      <c r="C809" s="5"/>
      <c r="D809" s="5"/>
      <c r="E809" s="29">
        <f t="shared" si="452"/>
        <v>0</v>
      </c>
      <c r="F809" s="29">
        <f>F808</f>
        <v>0.43888888888888888</v>
      </c>
      <c r="G809" s="29">
        <f>F810</f>
        <v>0.43888888888888888</v>
      </c>
      <c r="H809" s="3">
        <v>43088</v>
      </c>
      <c r="I809" s="4">
        <f t="shared" si="450"/>
        <v>43088.438888888886</v>
      </c>
      <c r="J809" s="4">
        <f t="shared" si="451"/>
        <v>43088.438888888886</v>
      </c>
      <c r="K809" s="8"/>
      <c r="L809" s="8"/>
    </row>
    <row r="810" spans="1:12" hidden="1" outlineLevel="1" x14ac:dyDescent="0.25">
      <c r="A810" s="5"/>
      <c r="B810" s="5"/>
      <c r="C810" s="5"/>
      <c r="D810" s="5"/>
      <c r="E810" s="29">
        <f t="shared" si="452"/>
        <v>1.388888888888884E-3</v>
      </c>
      <c r="F810" s="29">
        <f>F809</f>
        <v>0.43888888888888888</v>
      </c>
      <c r="G810" s="29">
        <v>0.44027777777777777</v>
      </c>
      <c r="H810" s="3">
        <v>43088</v>
      </c>
      <c r="I810" s="4">
        <f t="shared" si="450"/>
        <v>43088.438888888886</v>
      </c>
      <c r="J810" s="4">
        <f t="shared" si="451"/>
        <v>43088.44027777778</v>
      </c>
      <c r="K810" s="8"/>
      <c r="L810" s="8"/>
    </row>
    <row r="811" spans="1:12" hidden="1" collapsed="1" x14ac:dyDescent="0.25">
      <c r="A811" s="5">
        <v>1909</v>
      </c>
      <c r="B811" s="5">
        <v>2017</v>
      </c>
      <c r="C811" s="5" t="s">
        <v>3</v>
      </c>
      <c r="D811" s="5">
        <v>1</v>
      </c>
      <c r="E811" s="29">
        <f>SUM(E812:E816)</f>
        <v>1.388888888888884E-3</v>
      </c>
      <c r="F811" s="5"/>
      <c r="G811" s="5"/>
      <c r="H811" s="5"/>
      <c r="I811" s="74">
        <f>IF(J814&gt;J813,((J814-J813)*$N$2/$O$2)-E811,0)</f>
        <v>0</v>
      </c>
      <c r="J811" s="74"/>
      <c r="K811" s="13"/>
      <c r="L811" s="12">
        <f>IF(AND(D811&gt;0,K811&gt;0),(I812-K811)*$N$2/$O$2,0)</f>
        <v>0</v>
      </c>
    </row>
    <row r="812" spans="1:12" hidden="1" outlineLevel="1" x14ac:dyDescent="0.25">
      <c r="A812" s="5"/>
      <c r="B812" s="5"/>
      <c r="C812" s="5"/>
      <c r="D812" s="5"/>
      <c r="E812" s="29">
        <f>G812-F812</f>
        <v>1.388888888888884E-3</v>
      </c>
      <c r="F812" s="29">
        <v>0.44930555555555557</v>
      </c>
      <c r="G812" s="29">
        <f>F813</f>
        <v>0.45069444444444445</v>
      </c>
      <c r="H812" s="3">
        <v>43088</v>
      </c>
      <c r="I812" s="4">
        <f t="shared" ref="I812:I816" si="453">H812+F812</f>
        <v>43088.449305555558</v>
      </c>
      <c r="J812" s="4">
        <f t="shared" ref="J812:J816" si="454">H812+G812</f>
        <v>43088.450694444444</v>
      </c>
      <c r="K812" s="8"/>
      <c r="L812" s="12"/>
    </row>
    <row r="813" spans="1:12" hidden="1" outlineLevel="1" x14ac:dyDescent="0.25">
      <c r="A813" s="5"/>
      <c r="B813" s="5"/>
      <c r="C813" s="5"/>
      <c r="D813" s="5"/>
      <c r="E813" s="29">
        <f t="shared" ref="E813:E816" si="455">G813-F813</f>
        <v>0</v>
      </c>
      <c r="F813" s="29">
        <v>0.45069444444444445</v>
      </c>
      <c r="G813" s="29">
        <f>F814</f>
        <v>0.45069444444444445</v>
      </c>
      <c r="H813" s="3">
        <v>43088</v>
      </c>
      <c r="I813" s="4">
        <f t="shared" si="453"/>
        <v>43088.450694444444</v>
      </c>
      <c r="J813" s="4">
        <f t="shared" si="454"/>
        <v>43088.450694444444</v>
      </c>
      <c r="K813" s="8"/>
      <c r="L813" s="8"/>
    </row>
    <row r="814" spans="1:12" hidden="1" outlineLevel="1" x14ac:dyDescent="0.25">
      <c r="A814" s="5"/>
      <c r="B814" s="5"/>
      <c r="C814" s="5"/>
      <c r="D814" s="5"/>
      <c r="E814" s="29">
        <f t="shared" si="455"/>
        <v>0</v>
      </c>
      <c r="F814" s="29">
        <f>F813</f>
        <v>0.45069444444444445</v>
      </c>
      <c r="G814" s="29">
        <f>F815</f>
        <v>0.45069444444444445</v>
      </c>
      <c r="H814" s="3">
        <v>43088</v>
      </c>
      <c r="I814" s="4">
        <f t="shared" si="453"/>
        <v>43088.450694444444</v>
      </c>
      <c r="J814" s="4">
        <f t="shared" si="454"/>
        <v>43088.450694444444</v>
      </c>
      <c r="K814" s="8"/>
      <c r="L814" s="8"/>
    </row>
    <row r="815" spans="1:12" hidden="1" outlineLevel="1" x14ac:dyDescent="0.25">
      <c r="A815" s="5"/>
      <c r="B815" s="5"/>
      <c r="C815" s="5"/>
      <c r="D815" s="5"/>
      <c r="E815" s="29">
        <f t="shared" si="455"/>
        <v>0</v>
      </c>
      <c r="F815" s="29">
        <f>F814</f>
        <v>0.45069444444444445</v>
      </c>
      <c r="G815" s="29">
        <f>F816</f>
        <v>0.45069444444444445</v>
      </c>
      <c r="H815" s="3">
        <v>43088</v>
      </c>
      <c r="I815" s="4">
        <f t="shared" si="453"/>
        <v>43088.450694444444</v>
      </c>
      <c r="J815" s="4">
        <f t="shared" si="454"/>
        <v>43088.450694444444</v>
      </c>
      <c r="K815" s="8"/>
      <c r="L815" s="8"/>
    </row>
    <row r="816" spans="1:12" hidden="1" outlineLevel="1" x14ac:dyDescent="0.25">
      <c r="A816" s="5"/>
      <c r="B816" s="5"/>
      <c r="C816" s="5"/>
      <c r="D816" s="5"/>
      <c r="E816" s="29">
        <f t="shared" si="455"/>
        <v>0</v>
      </c>
      <c r="F816" s="29">
        <f>F815</f>
        <v>0.45069444444444445</v>
      </c>
      <c r="G816" s="29">
        <f>F816</f>
        <v>0.45069444444444445</v>
      </c>
      <c r="H816" s="3">
        <v>43088</v>
      </c>
      <c r="I816" s="4">
        <f t="shared" si="453"/>
        <v>43088.450694444444</v>
      </c>
      <c r="J816" s="4">
        <f t="shared" si="454"/>
        <v>43088.450694444444</v>
      </c>
      <c r="K816" s="8"/>
      <c r="L816" s="8"/>
    </row>
    <row r="817" spans="1:12" hidden="1" collapsed="1" x14ac:dyDescent="0.25">
      <c r="A817" s="5">
        <v>1909</v>
      </c>
      <c r="B817" s="5">
        <v>2017</v>
      </c>
      <c r="C817" s="5" t="s">
        <v>3</v>
      </c>
      <c r="D817" s="5">
        <v>2</v>
      </c>
      <c r="E817" s="29">
        <f>SUM(E818:E821)</f>
        <v>3.4722222222222099E-3</v>
      </c>
      <c r="F817" s="5"/>
      <c r="G817" s="5"/>
      <c r="H817" s="5"/>
      <c r="I817" s="74">
        <f>IF(J820&gt;J819,((J820-J819)*$N$2/$O$2)-E817,0)</f>
        <v>0</v>
      </c>
      <c r="J817" s="74"/>
      <c r="K817" s="13"/>
      <c r="L817" s="12">
        <f>IF(AND(D817&gt;0,K817&gt;0),(I818-K817)*$N$2/$O$2,0)</f>
        <v>0</v>
      </c>
    </row>
    <row r="818" spans="1:12" hidden="1" outlineLevel="1" x14ac:dyDescent="0.25">
      <c r="A818" s="5"/>
      <c r="B818" s="5"/>
      <c r="C818" s="5"/>
      <c r="D818" s="5"/>
      <c r="E818" s="29">
        <f>G818-F818</f>
        <v>1.388888888888884E-3</v>
      </c>
      <c r="F818" s="29">
        <v>0.45069444444444445</v>
      </c>
      <c r="G818" s="29">
        <f>F819</f>
        <v>0.45208333333333334</v>
      </c>
      <c r="H818" s="3">
        <v>43088</v>
      </c>
      <c r="I818" s="4">
        <f t="shared" ref="I818:I821" si="456">H818+F818</f>
        <v>43088.450694444444</v>
      </c>
      <c r="J818" s="4">
        <f t="shared" ref="J818:J821" si="457">H818+G818</f>
        <v>43088.45208333333</v>
      </c>
      <c r="K818" s="8"/>
      <c r="L818" s="12"/>
    </row>
    <row r="819" spans="1:12" hidden="1" outlineLevel="1" x14ac:dyDescent="0.25">
      <c r="A819" s="5"/>
      <c r="B819" s="5"/>
      <c r="C819" s="5"/>
      <c r="D819" s="5"/>
      <c r="E819" s="29">
        <f t="shared" ref="E819:E821" si="458">G819-F819</f>
        <v>0</v>
      </c>
      <c r="F819" s="29">
        <v>0.45208333333333334</v>
      </c>
      <c r="G819" s="29">
        <f>F820</f>
        <v>0.45208333333333334</v>
      </c>
      <c r="H819" s="3">
        <v>43088</v>
      </c>
      <c r="I819" s="4">
        <f t="shared" si="456"/>
        <v>43088.45208333333</v>
      </c>
      <c r="J819" s="4">
        <f t="shared" si="457"/>
        <v>43088.45208333333</v>
      </c>
      <c r="K819" s="8"/>
      <c r="L819" s="8"/>
    </row>
    <row r="820" spans="1:12" hidden="1" outlineLevel="1" x14ac:dyDescent="0.25">
      <c r="A820" s="5"/>
      <c r="B820" s="5"/>
      <c r="C820" s="5"/>
      <c r="D820" s="5"/>
      <c r="E820" s="29">
        <f t="shared" si="458"/>
        <v>0</v>
      </c>
      <c r="F820" s="29">
        <f>F819</f>
        <v>0.45208333333333334</v>
      </c>
      <c r="G820" s="29">
        <f>F821</f>
        <v>0.45208333333333334</v>
      </c>
      <c r="H820" s="3">
        <v>43088</v>
      </c>
      <c r="I820" s="4">
        <f t="shared" si="456"/>
        <v>43088.45208333333</v>
      </c>
      <c r="J820" s="4">
        <f t="shared" si="457"/>
        <v>43088.45208333333</v>
      </c>
      <c r="K820" s="8"/>
      <c r="L820" s="8"/>
    </row>
    <row r="821" spans="1:12" hidden="1" outlineLevel="1" x14ac:dyDescent="0.25">
      <c r="A821" s="5"/>
      <c r="B821" s="5"/>
      <c r="C821" s="5"/>
      <c r="D821" s="5"/>
      <c r="E821" s="29">
        <f t="shared" si="458"/>
        <v>2.0833333333333259E-3</v>
      </c>
      <c r="F821" s="29">
        <f>F820</f>
        <v>0.45208333333333334</v>
      </c>
      <c r="G821" s="29">
        <v>0.45416666666666666</v>
      </c>
      <c r="H821" s="3">
        <v>43088</v>
      </c>
      <c r="I821" s="4">
        <f t="shared" si="456"/>
        <v>43088.45208333333</v>
      </c>
      <c r="J821" s="4">
        <f t="shared" si="457"/>
        <v>43088.45416666667</v>
      </c>
      <c r="K821" s="8"/>
      <c r="L821" s="8"/>
    </row>
    <row r="822" spans="1:12" hidden="1" collapsed="1" x14ac:dyDescent="0.25">
      <c r="A822" s="5">
        <v>1910</v>
      </c>
      <c r="B822" s="5">
        <v>2017</v>
      </c>
      <c r="C822" s="5" t="s">
        <v>3</v>
      </c>
      <c r="D822" s="5">
        <v>1</v>
      </c>
      <c r="E822" s="29">
        <f>SUM(E823:E827)</f>
        <v>6.9444444444444198E-4</v>
      </c>
      <c r="F822" s="5"/>
      <c r="G822" s="5"/>
      <c r="H822" s="5"/>
      <c r="I822" s="74">
        <f>IF(J825&gt;J824,((J825-J824)*$N$2/$O$2)-E822,0)</f>
        <v>0</v>
      </c>
      <c r="J822" s="74"/>
      <c r="K822" s="13"/>
      <c r="L822" s="12">
        <f>IF(AND(D822&gt;0,K822&gt;0),(I823-K822)*$N$2/$O$2,0)</f>
        <v>0</v>
      </c>
    </row>
    <row r="823" spans="1:12" hidden="1" outlineLevel="1" x14ac:dyDescent="0.25">
      <c r="A823" s="5"/>
      <c r="B823" s="5"/>
      <c r="C823" s="5"/>
      <c r="D823" s="5"/>
      <c r="E823" s="29">
        <f>G823-F823</f>
        <v>6.9444444444444198E-4</v>
      </c>
      <c r="F823" s="29">
        <v>0.4548611111111111</v>
      </c>
      <c r="G823" s="29">
        <f>F824</f>
        <v>0.45555555555555555</v>
      </c>
      <c r="H823" s="3">
        <v>43088</v>
      </c>
      <c r="I823" s="4">
        <f t="shared" ref="I823:I827" si="459">H823+F823</f>
        <v>43088.454861111109</v>
      </c>
      <c r="J823" s="4">
        <f t="shared" ref="J823:J827" si="460">H823+G823</f>
        <v>43088.455555555556</v>
      </c>
      <c r="K823" s="8"/>
      <c r="L823" s="12"/>
    </row>
    <row r="824" spans="1:12" hidden="1" outlineLevel="1" x14ac:dyDescent="0.25">
      <c r="A824" s="5"/>
      <c r="B824" s="5"/>
      <c r="C824" s="5"/>
      <c r="D824" s="5"/>
      <c r="E824" s="29">
        <f t="shared" ref="E824:E827" si="461">G824-F824</f>
        <v>0</v>
      </c>
      <c r="F824" s="29">
        <v>0.45555555555555555</v>
      </c>
      <c r="G824" s="29">
        <f>F825</f>
        <v>0.45555555555555555</v>
      </c>
      <c r="H824" s="3">
        <v>43088</v>
      </c>
      <c r="I824" s="4">
        <f t="shared" si="459"/>
        <v>43088.455555555556</v>
      </c>
      <c r="J824" s="4">
        <f t="shared" si="460"/>
        <v>43088.455555555556</v>
      </c>
      <c r="K824" s="8"/>
      <c r="L824" s="8"/>
    </row>
    <row r="825" spans="1:12" hidden="1" outlineLevel="1" x14ac:dyDescent="0.25">
      <c r="A825" s="5"/>
      <c r="B825" s="5"/>
      <c r="C825" s="5"/>
      <c r="D825" s="5"/>
      <c r="E825" s="29">
        <f t="shared" si="461"/>
        <v>0</v>
      </c>
      <c r="F825" s="29">
        <f>F824</f>
        <v>0.45555555555555555</v>
      </c>
      <c r="G825" s="29">
        <f>F826</f>
        <v>0.45555555555555555</v>
      </c>
      <c r="H825" s="3">
        <v>43088</v>
      </c>
      <c r="I825" s="4">
        <f t="shared" si="459"/>
        <v>43088.455555555556</v>
      </c>
      <c r="J825" s="4">
        <f t="shared" si="460"/>
        <v>43088.455555555556</v>
      </c>
      <c r="K825" s="8"/>
      <c r="L825" s="8"/>
    </row>
    <row r="826" spans="1:12" hidden="1" outlineLevel="1" x14ac:dyDescent="0.25">
      <c r="A826" s="5"/>
      <c r="B826" s="5"/>
      <c r="C826" s="5"/>
      <c r="D826" s="5"/>
      <c r="E826" s="29">
        <f t="shared" si="461"/>
        <v>0</v>
      </c>
      <c r="F826" s="29">
        <f>F825</f>
        <v>0.45555555555555555</v>
      </c>
      <c r="G826" s="29">
        <f>F827</f>
        <v>0.45555555555555555</v>
      </c>
      <c r="H826" s="3">
        <v>43088</v>
      </c>
      <c r="I826" s="4">
        <f t="shared" si="459"/>
        <v>43088.455555555556</v>
      </c>
      <c r="J826" s="4">
        <f t="shared" si="460"/>
        <v>43088.455555555556</v>
      </c>
      <c r="K826" s="8"/>
      <c r="L826" s="8"/>
    </row>
    <row r="827" spans="1:12" hidden="1" outlineLevel="1" x14ac:dyDescent="0.25">
      <c r="A827" s="5"/>
      <c r="B827" s="5"/>
      <c r="C827" s="5"/>
      <c r="D827" s="5"/>
      <c r="E827" s="29">
        <f t="shared" si="461"/>
        <v>0</v>
      </c>
      <c r="F827" s="29">
        <f>F826</f>
        <v>0.45555555555555555</v>
      </c>
      <c r="G827" s="29">
        <f>F827</f>
        <v>0.45555555555555555</v>
      </c>
      <c r="H827" s="3">
        <v>43088</v>
      </c>
      <c r="I827" s="4">
        <f t="shared" si="459"/>
        <v>43088.455555555556</v>
      </c>
      <c r="J827" s="4">
        <f t="shared" si="460"/>
        <v>43088.455555555556</v>
      </c>
      <c r="K827" s="8"/>
      <c r="L827" s="8"/>
    </row>
    <row r="828" spans="1:12" hidden="1" collapsed="1" x14ac:dyDescent="0.25">
      <c r="A828" s="5">
        <v>1910</v>
      </c>
      <c r="B828" s="5">
        <v>2017</v>
      </c>
      <c r="C828" s="5" t="s">
        <v>3</v>
      </c>
      <c r="D828" s="5">
        <v>2</v>
      </c>
      <c r="E828" s="29">
        <f>SUM(E829:E832)</f>
        <v>2.7777777777777679E-3</v>
      </c>
      <c r="F828" s="5"/>
      <c r="G828" s="5"/>
      <c r="H828" s="5"/>
      <c r="I828" s="74">
        <f>IF(J831&gt;J830,((J831-J830)*$N$2/$O$2)-E828,0)</f>
        <v>0</v>
      </c>
      <c r="J828" s="74"/>
      <c r="K828" s="13"/>
      <c r="L828" s="12">
        <f>IF(AND(D828&gt;0,K828&gt;0),(I829-K828)*$N$2/$O$2,0)</f>
        <v>0</v>
      </c>
    </row>
    <row r="829" spans="1:12" hidden="1" outlineLevel="1" x14ac:dyDescent="0.25">
      <c r="A829" s="5"/>
      <c r="B829" s="5"/>
      <c r="C829" s="5"/>
      <c r="D829" s="5"/>
      <c r="E829" s="29">
        <f>G829-F829</f>
        <v>6.9444444444444198E-4</v>
      </c>
      <c r="F829" s="29">
        <v>0.45555555555555555</v>
      </c>
      <c r="G829" s="29">
        <f>F830</f>
        <v>0.45624999999999999</v>
      </c>
      <c r="H829" s="3">
        <v>43088</v>
      </c>
      <c r="I829" s="4">
        <f t="shared" ref="I829:I832" si="462">H829+F829</f>
        <v>43088.455555555556</v>
      </c>
      <c r="J829" s="4">
        <f t="shared" ref="J829:J832" si="463">H829+G829</f>
        <v>43088.456250000003</v>
      </c>
      <c r="K829" s="8"/>
      <c r="L829" s="12"/>
    </row>
    <row r="830" spans="1:12" hidden="1" outlineLevel="1" x14ac:dyDescent="0.25">
      <c r="A830" s="5"/>
      <c r="B830" s="5"/>
      <c r="C830" s="5"/>
      <c r="D830" s="5"/>
      <c r="E830" s="29">
        <f t="shared" ref="E830:E832" si="464">G830-F830</f>
        <v>0</v>
      </c>
      <c r="F830" s="29">
        <v>0.45624999999999999</v>
      </c>
      <c r="G830" s="29">
        <f>F831</f>
        <v>0.45624999999999999</v>
      </c>
      <c r="H830" s="3">
        <v>43088</v>
      </c>
      <c r="I830" s="4">
        <f t="shared" si="462"/>
        <v>43088.456250000003</v>
      </c>
      <c r="J830" s="4">
        <f t="shared" si="463"/>
        <v>43088.456250000003</v>
      </c>
      <c r="K830" s="8"/>
      <c r="L830" s="8"/>
    </row>
    <row r="831" spans="1:12" hidden="1" outlineLevel="1" x14ac:dyDescent="0.25">
      <c r="A831" s="5"/>
      <c r="B831" s="5"/>
      <c r="C831" s="5"/>
      <c r="D831" s="5"/>
      <c r="E831" s="29">
        <f t="shared" si="464"/>
        <v>0</v>
      </c>
      <c r="F831" s="29">
        <f>F830</f>
        <v>0.45624999999999999</v>
      </c>
      <c r="G831" s="29">
        <f>F832</f>
        <v>0.45624999999999999</v>
      </c>
      <c r="H831" s="3">
        <v>43088</v>
      </c>
      <c r="I831" s="4">
        <f t="shared" si="462"/>
        <v>43088.456250000003</v>
      </c>
      <c r="J831" s="4">
        <f t="shared" si="463"/>
        <v>43088.456250000003</v>
      </c>
      <c r="K831" s="8"/>
      <c r="L831" s="8"/>
    </row>
    <row r="832" spans="1:12" hidden="1" outlineLevel="1" x14ac:dyDescent="0.25">
      <c r="A832" s="5"/>
      <c r="B832" s="5"/>
      <c r="C832" s="5"/>
      <c r="D832" s="5"/>
      <c r="E832" s="29">
        <f t="shared" si="464"/>
        <v>2.0833333333333259E-3</v>
      </c>
      <c r="F832" s="29">
        <f>F831</f>
        <v>0.45624999999999999</v>
      </c>
      <c r="G832" s="29">
        <v>0.45833333333333331</v>
      </c>
      <c r="H832" s="3">
        <v>43088</v>
      </c>
      <c r="I832" s="4">
        <f t="shared" si="462"/>
        <v>43088.456250000003</v>
      </c>
      <c r="J832" s="4">
        <f t="shared" si="463"/>
        <v>43088.458333333336</v>
      </c>
      <c r="K832" s="8"/>
      <c r="L832" s="8"/>
    </row>
    <row r="833" spans="1:12" hidden="1" collapsed="1" x14ac:dyDescent="0.25">
      <c r="A833" s="5">
        <v>1904</v>
      </c>
      <c r="B833" s="5">
        <v>2017</v>
      </c>
      <c r="C833" s="5" t="s">
        <v>3</v>
      </c>
      <c r="D833" s="5">
        <v>1</v>
      </c>
      <c r="E833" s="29">
        <f>SUM(E834:E838)</f>
        <v>6.9444444444444198E-4</v>
      </c>
      <c r="F833" s="5"/>
      <c r="G833" s="5"/>
      <c r="H833" s="5"/>
      <c r="I833" s="74">
        <f>IF(J836&gt;J835,((J836-J835)*$N$2/$O$2)-E833,0)</f>
        <v>0</v>
      </c>
      <c r="J833" s="74"/>
      <c r="K833" s="13"/>
      <c r="L833" s="12">
        <f>IF(AND(D833&gt;0,K833&gt;0),(I834-K833)*$N$2/$O$2,0)</f>
        <v>0</v>
      </c>
    </row>
    <row r="834" spans="1:12" hidden="1" outlineLevel="1" x14ac:dyDescent="0.25">
      <c r="A834" s="5"/>
      <c r="B834" s="5"/>
      <c r="C834" s="5"/>
      <c r="D834" s="5"/>
      <c r="E834" s="29">
        <f>G834-F834</f>
        <v>6.9444444444444198E-4</v>
      </c>
      <c r="F834" s="29">
        <v>0.6958333333333333</v>
      </c>
      <c r="G834" s="29">
        <f>F835</f>
        <v>0.69652777777777775</v>
      </c>
      <c r="H834" s="3">
        <v>43087</v>
      </c>
      <c r="I834" s="4">
        <f t="shared" ref="I834:I838" si="465">H834+F834</f>
        <v>43087.695833333331</v>
      </c>
      <c r="J834" s="4">
        <f t="shared" ref="J834:J838" si="466">H834+G834</f>
        <v>43087.696527777778</v>
      </c>
      <c r="K834" s="8"/>
      <c r="L834" s="12"/>
    </row>
    <row r="835" spans="1:12" hidden="1" outlineLevel="1" x14ac:dyDescent="0.25">
      <c r="A835" s="5"/>
      <c r="B835" s="5"/>
      <c r="C835" s="5"/>
      <c r="D835" s="5"/>
      <c r="E835" s="29">
        <f t="shared" ref="E835:E838" si="467">G835-F835</f>
        <v>0</v>
      </c>
      <c r="F835" s="29">
        <v>0.69652777777777775</v>
      </c>
      <c r="G835" s="29">
        <f>F836</f>
        <v>0.69652777777777775</v>
      </c>
      <c r="H835" s="3">
        <v>43087</v>
      </c>
      <c r="I835" s="4">
        <f t="shared" si="465"/>
        <v>43087.696527777778</v>
      </c>
      <c r="J835" s="4">
        <f t="shared" si="466"/>
        <v>43087.696527777778</v>
      </c>
      <c r="K835" s="8"/>
      <c r="L835" s="8"/>
    </row>
    <row r="836" spans="1:12" hidden="1" outlineLevel="1" x14ac:dyDescent="0.25">
      <c r="A836" s="5"/>
      <c r="B836" s="5"/>
      <c r="C836" s="5"/>
      <c r="D836" s="5"/>
      <c r="E836" s="29">
        <f t="shared" si="467"/>
        <v>0</v>
      </c>
      <c r="F836" s="29">
        <f>F835</f>
        <v>0.69652777777777775</v>
      </c>
      <c r="G836" s="29">
        <f>F837</f>
        <v>0.69652777777777775</v>
      </c>
      <c r="H836" s="3">
        <v>43087</v>
      </c>
      <c r="I836" s="4">
        <f t="shared" si="465"/>
        <v>43087.696527777778</v>
      </c>
      <c r="J836" s="4">
        <f t="shared" si="466"/>
        <v>43087.696527777778</v>
      </c>
      <c r="K836" s="8"/>
      <c r="L836" s="8"/>
    </row>
    <row r="837" spans="1:12" hidden="1" outlineLevel="1" x14ac:dyDescent="0.25">
      <c r="A837" s="5"/>
      <c r="B837" s="5"/>
      <c r="C837" s="5"/>
      <c r="D837" s="5"/>
      <c r="E837" s="29">
        <f t="shared" si="467"/>
        <v>0</v>
      </c>
      <c r="F837" s="29">
        <f>F836</f>
        <v>0.69652777777777775</v>
      </c>
      <c r="G837" s="29">
        <f>F838</f>
        <v>0.69652777777777775</v>
      </c>
      <c r="H837" s="3">
        <v>43087</v>
      </c>
      <c r="I837" s="4">
        <f t="shared" si="465"/>
        <v>43087.696527777778</v>
      </c>
      <c r="J837" s="4">
        <f t="shared" si="466"/>
        <v>43087.696527777778</v>
      </c>
      <c r="K837" s="8"/>
      <c r="L837" s="8"/>
    </row>
    <row r="838" spans="1:12" hidden="1" outlineLevel="1" x14ac:dyDescent="0.25">
      <c r="A838" s="5"/>
      <c r="B838" s="5"/>
      <c r="C838" s="5"/>
      <c r="D838" s="5"/>
      <c r="E838" s="29">
        <f t="shared" si="467"/>
        <v>0</v>
      </c>
      <c r="F838" s="29">
        <f>F837</f>
        <v>0.69652777777777775</v>
      </c>
      <c r="G838" s="29">
        <f>F838</f>
        <v>0.69652777777777775</v>
      </c>
      <c r="H838" s="3">
        <v>43087</v>
      </c>
      <c r="I838" s="4">
        <f t="shared" si="465"/>
        <v>43087.696527777778</v>
      </c>
      <c r="J838" s="4">
        <f t="shared" si="466"/>
        <v>43087.696527777778</v>
      </c>
      <c r="K838" s="8"/>
      <c r="L838" s="8"/>
    </row>
    <row r="839" spans="1:12" hidden="1" collapsed="1" x14ac:dyDescent="0.25">
      <c r="A839" s="5">
        <v>1904</v>
      </c>
      <c r="B839" s="5">
        <v>2017</v>
      </c>
      <c r="C839" s="5" t="s">
        <v>3</v>
      </c>
      <c r="D839" s="5">
        <v>2</v>
      </c>
      <c r="E839" s="29">
        <f>SUM(E840:E843)</f>
        <v>9.0277777777778567E-3</v>
      </c>
      <c r="F839" s="5"/>
      <c r="G839" s="5"/>
      <c r="H839" s="5"/>
      <c r="I839" s="74">
        <f>IF(J842&gt;J841,((J842-J841)*$N$2/$O$2)-E839,0)</f>
        <v>0</v>
      </c>
      <c r="J839" s="74"/>
      <c r="K839" s="13">
        <f>J838</f>
        <v>43087.696527777778</v>
      </c>
      <c r="L839" s="12">
        <f>IF(AND(D839&gt;0,K839&gt;0),(I840-K839),0)</f>
        <v>2.0833333328482695E-3</v>
      </c>
    </row>
    <row r="840" spans="1:12" hidden="1" outlineLevel="1" x14ac:dyDescent="0.25">
      <c r="A840" s="5"/>
      <c r="B840" s="5"/>
      <c r="C840" s="5"/>
      <c r="D840" s="5"/>
      <c r="E840" s="29">
        <f>G840-F840</f>
        <v>6.94444444444553E-4</v>
      </c>
      <c r="F840" s="29">
        <v>0.69861111111111107</v>
      </c>
      <c r="G840" s="29">
        <f>F841</f>
        <v>0.69930555555555562</v>
      </c>
      <c r="H840" s="3">
        <v>43087</v>
      </c>
      <c r="I840" s="4">
        <f t="shared" ref="I840:I843" si="468">H840+F840</f>
        <v>43087.698611111111</v>
      </c>
      <c r="J840" s="4">
        <f t="shared" ref="J840:J843" si="469">H840+G840</f>
        <v>43087.699305555558</v>
      </c>
      <c r="K840" s="8"/>
      <c r="L840" s="12"/>
    </row>
    <row r="841" spans="1:12" hidden="1" outlineLevel="1" x14ac:dyDescent="0.25">
      <c r="A841" s="5"/>
      <c r="B841" s="5"/>
      <c r="C841" s="5"/>
      <c r="D841" s="5"/>
      <c r="E841" s="29">
        <f t="shared" ref="E841:E843" si="470">G841-F841</f>
        <v>0</v>
      </c>
      <c r="F841" s="29">
        <v>0.69930555555555562</v>
      </c>
      <c r="G841" s="29">
        <f>F842</f>
        <v>0.69930555555555562</v>
      </c>
      <c r="H841" s="3">
        <v>43087</v>
      </c>
      <c r="I841" s="4">
        <f t="shared" si="468"/>
        <v>43087.699305555558</v>
      </c>
      <c r="J841" s="4">
        <f t="shared" si="469"/>
        <v>43087.699305555558</v>
      </c>
      <c r="K841" s="8"/>
      <c r="L841" s="8"/>
    </row>
    <row r="842" spans="1:12" hidden="1" outlineLevel="1" x14ac:dyDescent="0.25">
      <c r="A842" s="5"/>
      <c r="B842" s="5"/>
      <c r="C842" s="5"/>
      <c r="D842" s="5"/>
      <c r="E842" s="29">
        <f t="shared" si="470"/>
        <v>0</v>
      </c>
      <c r="F842" s="29">
        <f>F841</f>
        <v>0.69930555555555562</v>
      </c>
      <c r="G842" s="29">
        <f>F843</f>
        <v>0.69930555555555562</v>
      </c>
      <c r="H842" s="3">
        <v>43087</v>
      </c>
      <c r="I842" s="4">
        <f t="shared" si="468"/>
        <v>43087.699305555558</v>
      </c>
      <c r="J842" s="4">
        <f t="shared" si="469"/>
        <v>43087.699305555558</v>
      </c>
      <c r="K842" s="8"/>
      <c r="L842" s="8"/>
    </row>
    <row r="843" spans="1:12" hidden="1" outlineLevel="1" x14ac:dyDescent="0.25">
      <c r="A843" s="5"/>
      <c r="B843" s="5"/>
      <c r="C843" s="5"/>
      <c r="D843" s="5"/>
      <c r="E843" s="29">
        <f t="shared" si="470"/>
        <v>8.3333333333333037E-3</v>
      </c>
      <c r="F843" s="29">
        <f>F842</f>
        <v>0.69930555555555562</v>
      </c>
      <c r="G843" s="29">
        <v>0.70763888888888893</v>
      </c>
      <c r="H843" s="3">
        <v>43087</v>
      </c>
      <c r="I843" s="4">
        <f t="shared" si="468"/>
        <v>43087.699305555558</v>
      </c>
      <c r="J843" s="4">
        <f t="shared" si="469"/>
        <v>43087.707638888889</v>
      </c>
      <c r="K843" s="8"/>
      <c r="L843" s="8"/>
    </row>
    <row r="844" spans="1:12" hidden="1" collapsed="1" x14ac:dyDescent="0.25">
      <c r="A844" s="5">
        <v>1892</v>
      </c>
      <c r="B844" s="5">
        <v>2017</v>
      </c>
      <c r="C844" s="5" t="s">
        <v>3</v>
      </c>
      <c r="D844" s="5">
        <v>1</v>
      </c>
      <c r="E844" s="29">
        <f>SUM(E845:E849)</f>
        <v>6.9444444444444198E-4</v>
      </c>
      <c r="F844" s="5"/>
      <c r="G844" s="5"/>
      <c r="H844" s="5"/>
      <c r="I844" s="74">
        <f>IF(J847&gt;J846,((J847-J846)*$N$2/$O$2)-E844,0)</f>
        <v>0</v>
      </c>
      <c r="J844" s="74"/>
      <c r="K844" s="13"/>
      <c r="L844" s="12">
        <f>IF(AND(D844&gt;0,K844&gt;0),(I845-K844)*$N$2/$O$2,0)</f>
        <v>0</v>
      </c>
    </row>
    <row r="845" spans="1:12" hidden="1" outlineLevel="1" x14ac:dyDescent="0.25">
      <c r="A845" s="5"/>
      <c r="B845" s="5"/>
      <c r="C845" s="5"/>
      <c r="D845" s="5"/>
      <c r="E845" s="29">
        <f>G845-F845</f>
        <v>6.9444444444444198E-4</v>
      </c>
      <c r="F845" s="29">
        <v>0.61805555555555558</v>
      </c>
      <c r="G845" s="29">
        <f>F846</f>
        <v>0.61875000000000002</v>
      </c>
      <c r="H845" s="3">
        <v>43087</v>
      </c>
      <c r="I845" s="4">
        <f t="shared" ref="I845:I849" si="471">H845+F845</f>
        <v>43087.618055555555</v>
      </c>
      <c r="J845" s="4">
        <f t="shared" ref="J845:J849" si="472">H845+G845</f>
        <v>43087.618750000001</v>
      </c>
      <c r="K845" s="8"/>
      <c r="L845" s="12"/>
    </row>
    <row r="846" spans="1:12" hidden="1" outlineLevel="1" x14ac:dyDescent="0.25">
      <c r="A846" s="5"/>
      <c r="B846" s="5"/>
      <c r="C846" s="5"/>
      <c r="D846" s="5"/>
      <c r="E846" s="29">
        <f t="shared" ref="E846:E849" si="473">G846-F846</f>
        <v>0</v>
      </c>
      <c r="F846" s="29">
        <v>0.61875000000000002</v>
      </c>
      <c r="G846" s="29">
        <f>F847</f>
        <v>0.61875000000000002</v>
      </c>
      <c r="H846" s="3">
        <v>43087</v>
      </c>
      <c r="I846" s="4">
        <f t="shared" si="471"/>
        <v>43087.618750000001</v>
      </c>
      <c r="J846" s="4">
        <f t="shared" si="472"/>
        <v>43087.618750000001</v>
      </c>
      <c r="K846" s="8"/>
      <c r="L846" s="8"/>
    </row>
    <row r="847" spans="1:12" hidden="1" outlineLevel="1" x14ac:dyDescent="0.25">
      <c r="A847" s="5"/>
      <c r="B847" s="5"/>
      <c r="C847" s="5"/>
      <c r="D847" s="5"/>
      <c r="E847" s="29">
        <f t="shared" si="473"/>
        <v>0</v>
      </c>
      <c r="F847" s="29">
        <f>F846</f>
        <v>0.61875000000000002</v>
      </c>
      <c r="G847" s="29">
        <f>F848</f>
        <v>0.61875000000000002</v>
      </c>
      <c r="H847" s="3">
        <v>43087</v>
      </c>
      <c r="I847" s="4">
        <f t="shared" si="471"/>
        <v>43087.618750000001</v>
      </c>
      <c r="J847" s="4">
        <f t="shared" si="472"/>
        <v>43087.618750000001</v>
      </c>
      <c r="K847" s="8"/>
      <c r="L847" s="8"/>
    </row>
    <row r="848" spans="1:12" hidden="1" outlineLevel="1" x14ac:dyDescent="0.25">
      <c r="A848" s="5"/>
      <c r="B848" s="5"/>
      <c r="C848" s="5"/>
      <c r="D848" s="5"/>
      <c r="E848" s="29">
        <f t="shared" si="473"/>
        <v>0</v>
      </c>
      <c r="F848" s="29">
        <f>F847</f>
        <v>0.61875000000000002</v>
      </c>
      <c r="G848" s="29">
        <f>F849</f>
        <v>0.61875000000000002</v>
      </c>
      <c r="H848" s="3">
        <v>43087</v>
      </c>
      <c r="I848" s="4">
        <f t="shared" si="471"/>
        <v>43087.618750000001</v>
      </c>
      <c r="J848" s="4">
        <f t="shared" si="472"/>
        <v>43087.618750000001</v>
      </c>
      <c r="K848" s="8"/>
      <c r="L848" s="8"/>
    </row>
    <row r="849" spans="1:12" hidden="1" outlineLevel="1" x14ac:dyDescent="0.25">
      <c r="A849" s="5"/>
      <c r="B849" s="5"/>
      <c r="C849" s="5"/>
      <c r="D849" s="5"/>
      <c r="E849" s="29">
        <f t="shared" si="473"/>
        <v>0</v>
      </c>
      <c r="F849" s="29">
        <f>F848</f>
        <v>0.61875000000000002</v>
      </c>
      <c r="G849" s="29">
        <f>F849</f>
        <v>0.61875000000000002</v>
      </c>
      <c r="H849" s="3">
        <v>43087</v>
      </c>
      <c r="I849" s="4">
        <f t="shared" si="471"/>
        <v>43087.618750000001</v>
      </c>
      <c r="J849" s="4">
        <f t="shared" si="472"/>
        <v>43087.618750000001</v>
      </c>
      <c r="K849" s="8"/>
      <c r="L849" s="8"/>
    </row>
    <row r="850" spans="1:12" hidden="1" collapsed="1" x14ac:dyDescent="0.25">
      <c r="A850" s="5">
        <v>1892</v>
      </c>
      <c r="B850" s="5">
        <v>2017</v>
      </c>
      <c r="C850" s="5" t="s">
        <v>3</v>
      </c>
      <c r="D850" s="5">
        <v>2</v>
      </c>
      <c r="E850" s="29">
        <f>SUM(E851:E854)</f>
        <v>2.0833333333333259E-3</v>
      </c>
      <c r="F850" s="5"/>
      <c r="G850" s="5"/>
      <c r="H850" s="5"/>
      <c r="I850" s="74">
        <f>IF(J853&gt;J852,((J853-J852)*$N$2/$O$2)-E850,0)</f>
        <v>0</v>
      </c>
      <c r="J850" s="74"/>
      <c r="K850" s="13"/>
      <c r="L850" s="12">
        <f>IF(AND(D850&gt;0,K850&gt;0),(I851-K850)*$N$2/$O$2,0)</f>
        <v>0</v>
      </c>
    </row>
    <row r="851" spans="1:12" hidden="1" outlineLevel="1" x14ac:dyDescent="0.25">
      <c r="A851" s="5"/>
      <c r="B851" s="5"/>
      <c r="C851" s="5"/>
      <c r="D851" s="5"/>
      <c r="E851" s="29">
        <f>G851-F851</f>
        <v>6.9444444444444198E-4</v>
      </c>
      <c r="F851" s="29">
        <v>0.61875000000000002</v>
      </c>
      <c r="G851" s="29">
        <f>F852</f>
        <v>0.61944444444444446</v>
      </c>
      <c r="H851" s="3">
        <v>43087</v>
      </c>
      <c r="I851" s="4">
        <f t="shared" ref="I851:I854" si="474">H851+F851</f>
        <v>43087.618750000001</v>
      </c>
      <c r="J851" s="4">
        <f t="shared" ref="J851:J854" si="475">H851+G851</f>
        <v>43087.619444444441</v>
      </c>
      <c r="K851" s="8"/>
      <c r="L851" s="12"/>
    </row>
    <row r="852" spans="1:12" hidden="1" outlineLevel="1" x14ac:dyDescent="0.25">
      <c r="A852" s="5"/>
      <c r="B852" s="5"/>
      <c r="C852" s="5"/>
      <c r="D852" s="5"/>
      <c r="E852" s="29">
        <f t="shared" ref="E852:E854" si="476">G852-F852</f>
        <v>0</v>
      </c>
      <c r="F852" s="29">
        <v>0.61944444444444446</v>
      </c>
      <c r="G852" s="29">
        <f>F853</f>
        <v>0.61944444444444446</v>
      </c>
      <c r="H852" s="3">
        <v>43087</v>
      </c>
      <c r="I852" s="4">
        <f t="shared" si="474"/>
        <v>43087.619444444441</v>
      </c>
      <c r="J852" s="4">
        <f t="shared" si="475"/>
        <v>43087.619444444441</v>
      </c>
      <c r="K852" s="8"/>
      <c r="L852" s="8"/>
    </row>
    <row r="853" spans="1:12" hidden="1" outlineLevel="1" x14ac:dyDescent="0.25">
      <c r="A853" s="5"/>
      <c r="B853" s="5"/>
      <c r="C853" s="5"/>
      <c r="D853" s="5"/>
      <c r="E853" s="29">
        <f t="shared" si="476"/>
        <v>0</v>
      </c>
      <c r="F853" s="29">
        <f>F852</f>
        <v>0.61944444444444446</v>
      </c>
      <c r="G853" s="29">
        <f>F854</f>
        <v>0.61944444444444446</v>
      </c>
      <c r="H853" s="3">
        <v>43087</v>
      </c>
      <c r="I853" s="4">
        <f t="shared" si="474"/>
        <v>43087.619444444441</v>
      </c>
      <c r="J853" s="4">
        <f t="shared" si="475"/>
        <v>43087.619444444441</v>
      </c>
      <c r="K853" s="8"/>
      <c r="L853" s="8"/>
    </row>
    <row r="854" spans="1:12" hidden="1" outlineLevel="1" x14ac:dyDescent="0.25">
      <c r="A854" s="5"/>
      <c r="B854" s="5"/>
      <c r="C854" s="5"/>
      <c r="D854" s="5"/>
      <c r="E854" s="29">
        <f t="shared" si="476"/>
        <v>1.388888888888884E-3</v>
      </c>
      <c r="F854" s="29">
        <f>F853</f>
        <v>0.61944444444444446</v>
      </c>
      <c r="G854" s="29">
        <v>0.62083333333333335</v>
      </c>
      <c r="H854" s="3">
        <v>43087</v>
      </c>
      <c r="I854" s="4">
        <f t="shared" si="474"/>
        <v>43087.619444444441</v>
      </c>
      <c r="J854" s="4">
        <f t="shared" si="475"/>
        <v>43087.620833333334</v>
      </c>
      <c r="K854" s="8"/>
      <c r="L854" s="8"/>
    </row>
    <row r="855" spans="1:12" hidden="1" collapsed="1" x14ac:dyDescent="0.25">
      <c r="A855" s="5">
        <v>1889</v>
      </c>
      <c r="B855" s="5">
        <v>2017</v>
      </c>
      <c r="C855" s="5" t="s">
        <v>3</v>
      </c>
      <c r="D855" s="5">
        <v>1</v>
      </c>
      <c r="E855" s="29">
        <f>SUM(E856:E860)</f>
        <v>6.9444444444444198E-4</v>
      </c>
      <c r="F855" s="5"/>
      <c r="G855" s="5"/>
      <c r="H855" s="5"/>
      <c r="I855" s="74">
        <f>IF(J858&gt;J857,((J858-J857)*$N$2/$O$2)-E855,0)</f>
        <v>0</v>
      </c>
      <c r="J855" s="74"/>
      <c r="K855" s="13"/>
      <c r="L855" s="12">
        <f>IF(AND(D855&gt;0,K855&gt;0),(I856-K855)*$N$2/$O$2,0)</f>
        <v>0</v>
      </c>
    </row>
    <row r="856" spans="1:12" hidden="1" outlineLevel="1" x14ac:dyDescent="0.25">
      <c r="A856" s="5"/>
      <c r="B856" s="5"/>
      <c r="C856" s="5"/>
      <c r="D856" s="5"/>
      <c r="E856" s="29">
        <f>G856-F856</f>
        <v>6.9444444444444198E-4</v>
      </c>
      <c r="F856" s="29">
        <v>0.45555555555555555</v>
      </c>
      <c r="G856" s="29">
        <f>F857</f>
        <v>0.45624999999999999</v>
      </c>
      <c r="H856" s="3">
        <v>43087</v>
      </c>
      <c r="I856" s="4">
        <f t="shared" ref="I856:I860" si="477">H856+F856</f>
        <v>43087.455555555556</v>
      </c>
      <c r="J856" s="4">
        <f t="shared" ref="J856:J860" si="478">H856+G856</f>
        <v>43087.456250000003</v>
      </c>
      <c r="K856" s="8"/>
      <c r="L856" s="12"/>
    </row>
    <row r="857" spans="1:12" hidden="1" outlineLevel="1" x14ac:dyDescent="0.25">
      <c r="A857" s="5"/>
      <c r="B857" s="5"/>
      <c r="C857" s="5"/>
      <c r="D857" s="5"/>
      <c r="E857" s="29">
        <f t="shared" ref="E857:E860" si="479">G857-F857</f>
        <v>0</v>
      </c>
      <c r="F857" s="29">
        <v>0.45624999999999999</v>
      </c>
      <c r="G857" s="29">
        <f>F858</f>
        <v>0.45624999999999999</v>
      </c>
      <c r="H857" s="3">
        <v>43087</v>
      </c>
      <c r="I857" s="4">
        <f t="shared" si="477"/>
        <v>43087.456250000003</v>
      </c>
      <c r="J857" s="4">
        <f t="shared" si="478"/>
        <v>43087.456250000003</v>
      </c>
      <c r="K857" s="8"/>
      <c r="L857" s="8"/>
    </row>
    <row r="858" spans="1:12" hidden="1" outlineLevel="1" x14ac:dyDescent="0.25">
      <c r="A858" s="5"/>
      <c r="B858" s="5"/>
      <c r="C858" s="5"/>
      <c r="D858" s="5"/>
      <c r="E858" s="29">
        <f t="shared" si="479"/>
        <v>0</v>
      </c>
      <c r="F858" s="29">
        <f>F857</f>
        <v>0.45624999999999999</v>
      </c>
      <c r="G858" s="29">
        <f>F859</f>
        <v>0.45624999999999999</v>
      </c>
      <c r="H858" s="3">
        <v>43087</v>
      </c>
      <c r="I858" s="4">
        <f t="shared" si="477"/>
        <v>43087.456250000003</v>
      </c>
      <c r="J858" s="4">
        <f t="shared" si="478"/>
        <v>43087.456250000003</v>
      </c>
      <c r="K858" s="8"/>
      <c r="L858" s="8"/>
    </row>
    <row r="859" spans="1:12" hidden="1" outlineLevel="1" x14ac:dyDescent="0.25">
      <c r="A859" s="5"/>
      <c r="B859" s="5"/>
      <c r="C859" s="5"/>
      <c r="D859" s="5"/>
      <c r="E859" s="29">
        <f t="shared" si="479"/>
        <v>0</v>
      </c>
      <c r="F859" s="29">
        <f>F858</f>
        <v>0.45624999999999999</v>
      </c>
      <c r="G859" s="29">
        <f>F860</f>
        <v>0.45624999999999999</v>
      </c>
      <c r="H859" s="3">
        <v>43087</v>
      </c>
      <c r="I859" s="4">
        <f t="shared" si="477"/>
        <v>43087.456250000003</v>
      </c>
      <c r="J859" s="4">
        <f t="shared" si="478"/>
        <v>43087.456250000003</v>
      </c>
      <c r="K859" s="8"/>
      <c r="L859" s="8"/>
    </row>
    <row r="860" spans="1:12" hidden="1" outlineLevel="1" x14ac:dyDescent="0.25">
      <c r="A860" s="5"/>
      <c r="B860" s="5"/>
      <c r="C860" s="5"/>
      <c r="D860" s="5"/>
      <c r="E860" s="29">
        <f t="shared" si="479"/>
        <v>0</v>
      </c>
      <c r="F860" s="29">
        <f>F859</f>
        <v>0.45624999999999999</v>
      </c>
      <c r="G860" s="29">
        <f>F860</f>
        <v>0.45624999999999999</v>
      </c>
      <c r="H860" s="3">
        <v>43087</v>
      </c>
      <c r="I860" s="4">
        <f t="shared" si="477"/>
        <v>43087.456250000003</v>
      </c>
      <c r="J860" s="4">
        <f t="shared" si="478"/>
        <v>43087.456250000003</v>
      </c>
      <c r="K860" s="8"/>
      <c r="L860" s="8"/>
    </row>
    <row r="861" spans="1:12" hidden="1" collapsed="1" x14ac:dyDescent="0.25">
      <c r="A861" s="5">
        <v>1889</v>
      </c>
      <c r="B861" s="5">
        <v>2017</v>
      </c>
      <c r="C861" s="5" t="s">
        <v>3</v>
      </c>
      <c r="D861" s="5">
        <v>2</v>
      </c>
      <c r="E861" s="29">
        <f>SUM(E862:E865)</f>
        <v>4.1666666666667074E-3</v>
      </c>
      <c r="F861" s="5"/>
      <c r="G861" s="5"/>
      <c r="H861" s="5"/>
      <c r="I861" s="74">
        <f>IF(J864&gt;J863,((J864-J863)*$N$2/$O$2)-E861,0)</f>
        <v>0</v>
      </c>
      <c r="J861" s="74"/>
      <c r="K861" s="13"/>
      <c r="L861" s="12">
        <f>IF(AND(D861&gt;0,K861&gt;0),(I862-K861)*$N$2/$O$2,0)</f>
        <v>0</v>
      </c>
    </row>
    <row r="862" spans="1:12" hidden="1" outlineLevel="1" x14ac:dyDescent="0.25">
      <c r="A862" s="5"/>
      <c r="B862" s="5"/>
      <c r="C862" s="5"/>
      <c r="D862" s="5"/>
      <c r="E862" s="29">
        <f>G862-F862</f>
        <v>6.9444444444444198E-4</v>
      </c>
      <c r="F862" s="29">
        <v>0.45624999999999999</v>
      </c>
      <c r="G862" s="29">
        <f>F863</f>
        <v>0.45694444444444443</v>
      </c>
      <c r="H862" s="3">
        <v>43087</v>
      </c>
      <c r="I862" s="4">
        <f t="shared" ref="I862:I865" si="480">H862+F862</f>
        <v>43087.456250000003</v>
      </c>
      <c r="J862" s="4">
        <f t="shared" ref="J862:J865" si="481">H862+G862</f>
        <v>43087.456944444442</v>
      </c>
      <c r="K862" s="8"/>
      <c r="L862" s="12"/>
    </row>
    <row r="863" spans="1:12" hidden="1" outlineLevel="1" x14ac:dyDescent="0.25">
      <c r="A863" s="5"/>
      <c r="B863" s="5"/>
      <c r="C863" s="5"/>
      <c r="D863" s="5"/>
      <c r="E863" s="29">
        <f t="shared" ref="E863:E865" si="482">G863-F863</f>
        <v>0</v>
      </c>
      <c r="F863" s="29">
        <v>0.45694444444444443</v>
      </c>
      <c r="G863" s="29">
        <f>F864</f>
        <v>0.45694444444444443</v>
      </c>
      <c r="H863" s="3">
        <v>43087</v>
      </c>
      <c r="I863" s="4">
        <f t="shared" si="480"/>
        <v>43087.456944444442</v>
      </c>
      <c r="J863" s="4">
        <f t="shared" si="481"/>
        <v>43087.456944444442</v>
      </c>
      <c r="K863" s="8"/>
      <c r="L863" s="8"/>
    </row>
    <row r="864" spans="1:12" hidden="1" outlineLevel="1" x14ac:dyDescent="0.25">
      <c r="A864" s="5"/>
      <c r="B864" s="5"/>
      <c r="C864" s="5"/>
      <c r="D864" s="5"/>
      <c r="E864" s="29">
        <f t="shared" si="482"/>
        <v>0</v>
      </c>
      <c r="F864" s="29">
        <f>F863</f>
        <v>0.45694444444444443</v>
      </c>
      <c r="G864" s="29">
        <f>F865</f>
        <v>0.45694444444444443</v>
      </c>
      <c r="H864" s="3">
        <v>43087</v>
      </c>
      <c r="I864" s="4">
        <f t="shared" si="480"/>
        <v>43087.456944444442</v>
      </c>
      <c r="J864" s="4">
        <f t="shared" si="481"/>
        <v>43087.456944444442</v>
      </c>
      <c r="K864" s="8"/>
      <c r="L864" s="8"/>
    </row>
    <row r="865" spans="1:12" hidden="1" outlineLevel="1" x14ac:dyDescent="0.25">
      <c r="A865" s="5"/>
      <c r="B865" s="5"/>
      <c r="C865" s="5"/>
      <c r="D865" s="5"/>
      <c r="E865" s="29">
        <f t="shared" si="482"/>
        <v>3.4722222222222654E-3</v>
      </c>
      <c r="F865" s="29">
        <f>F864</f>
        <v>0.45694444444444443</v>
      </c>
      <c r="G865" s="29">
        <v>0.4604166666666667</v>
      </c>
      <c r="H865" s="3">
        <v>43087</v>
      </c>
      <c r="I865" s="4">
        <f t="shared" si="480"/>
        <v>43087.456944444442</v>
      </c>
      <c r="J865" s="4">
        <f t="shared" si="481"/>
        <v>43087.460416666669</v>
      </c>
      <c r="K865" s="8"/>
      <c r="L865" s="8"/>
    </row>
    <row r="866" spans="1:12" hidden="1" collapsed="1" x14ac:dyDescent="0.25">
      <c r="A866" s="5">
        <v>1888</v>
      </c>
      <c r="B866" s="5">
        <v>2017</v>
      </c>
      <c r="C866" s="5" t="s">
        <v>3</v>
      </c>
      <c r="D866" s="5">
        <v>1</v>
      </c>
      <c r="E866" s="29">
        <f>SUM(E867:E871)</f>
        <v>6.9444444444444198E-4</v>
      </c>
      <c r="F866" s="5"/>
      <c r="G866" s="5"/>
      <c r="H866" s="5"/>
      <c r="I866" s="74">
        <f>IF(J869&gt;J868,((J869-J868)*$N$2/$O$2)-E866,0)</f>
        <v>0</v>
      </c>
      <c r="J866" s="74"/>
      <c r="K866" s="13"/>
      <c r="L866" s="12">
        <f>IF(AND(D866&gt;0,K866&gt;0),(I867-K866)*$N$2/$O$2,0)</f>
        <v>0</v>
      </c>
    </row>
    <row r="867" spans="1:12" hidden="1" outlineLevel="1" x14ac:dyDescent="0.25">
      <c r="A867" s="5"/>
      <c r="B867" s="5"/>
      <c r="C867" s="5"/>
      <c r="D867" s="5"/>
      <c r="E867" s="29">
        <f>G867-F867</f>
        <v>6.9444444444444198E-4</v>
      </c>
      <c r="F867" s="29">
        <v>0.44861111111111113</v>
      </c>
      <c r="G867" s="29">
        <f>F868</f>
        <v>0.44930555555555557</v>
      </c>
      <c r="H867" s="3">
        <v>43087</v>
      </c>
      <c r="I867" s="4">
        <f t="shared" ref="I867:I871" si="483">H867+F867</f>
        <v>43087.448611111111</v>
      </c>
      <c r="J867" s="4">
        <f t="shared" ref="J867:J871" si="484">H867+G867</f>
        <v>43087.449305555558</v>
      </c>
      <c r="K867" s="8"/>
      <c r="L867" s="12"/>
    </row>
    <row r="868" spans="1:12" hidden="1" outlineLevel="1" x14ac:dyDescent="0.25">
      <c r="A868" s="5"/>
      <c r="B868" s="5"/>
      <c r="C868" s="5"/>
      <c r="D868" s="5"/>
      <c r="E868" s="29">
        <f t="shared" ref="E868:E871" si="485">G868-F868</f>
        <v>0</v>
      </c>
      <c r="F868" s="29">
        <v>0.44930555555555557</v>
      </c>
      <c r="G868" s="29">
        <f>F869</f>
        <v>0.44930555555555557</v>
      </c>
      <c r="H868" s="3">
        <v>43087</v>
      </c>
      <c r="I868" s="4">
        <f t="shared" si="483"/>
        <v>43087.449305555558</v>
      </c>
      <c r="J868" s="4">
        <f t="shared" si="484"/>
        <v>43087.449305555558</v>
      </c>
      <c r="K868" s="8"/>
      <c r="L868" s="8"/>
    </row>
    <row r="869" spans="1:12" hidden="1" outlineLevel="1" x14ac:dyDescent="0.25">
      <c r="A869" s="5"/>
      <c r="B869" s="5"/>
      <c r="C869" s="5"/>
      <c r="D869" s="5"/>
      <c r="E869" s="29">
        <f t="shared" si="485"/>
        <v>0</v>
      </c>
      <c r="F869" s="29">
        <f>F868</f>
        <v>0.44930555555555557</v>
      </c>
      <c r="G869" s="29">
        <f>F870</f>
        <v>0.44930555555555557</v>
      </c>
      <c r="H869" s="3">
        <v>43087</v>
      </c>
      <c r="I869" s="4">
        <f t="shared" si="483"/>
        <v>43087.449305555558</v>
      </c>
      <c r="J869" s="4">
        <f t="shared" si="484"/>
        <v>43087.449305555558</v>
      </c>
      <c r="K869" s="8"/>
      <c r="L869" s="8"/>
    </row>
    <row r="870" spans="1:12" hidden="1" outlineLevel="1" x14ac:dyDescent="0.25">
      <c r="A870" s="5"/>
      <c r="B870" s="5"/>
      <c r="C870" s="5"/>
      <c r="D870" s="5"/>
      <c r="E870" s="29">
        <f t="shared" si="485"/>
        <v>0</v>
      </c>
      <c r="F870" s="29">
        <f>F869</f>
        <v>0.44930555555555557</v>
      </c>
      <c r="G870" s="29">
        <f>F871</f>
        <v>0.44930555555555557</v>
      </c>
      <c r="H870" s="3">
        <v>43087</v>
      </c>
      <c r="I870" s="4">
        <f t="shared" si="483"/>
        <v>43087.449305555558</v>
      </c>
      <c r="J870" s="4">
        <f t="shared" si="484"/>
        <v>43087.449305555558</v>
      </c>
      <c r="K870" s="8"/>
      <c r="L870" s="8"/>
    </row>
    <row r="871" spans="1:12" hidden="1" outlineLevel="1" x14ac:dyDescent="0.25">
      <c r="A871" s="5"/>
      <c r="B871" s="5"/>
      <c r="C871" s="5"/>
      <c r="D871" s="5"/>
      <c r="E871" s="29">
        <f t="shared" si="485"/>
        <v>0</v>
      </c>
      <c r="F871" s="29">
        <f>F870</f>
        <v>0.44930555555555557</v>
      </c>
      <c r="G871" s="29">
        <f>F871</f>
        <v>0.44930555555555557</v>
      </c>
      <c r="H871" s="3">
        <v>43087</v>
      </c>
      <c r="I871" s="4">
        <f t="shared" si="483"/>
        <v>43087.449305555558</v>
      </c>
      <c r="J871" s="4">
        <f t="shared" si="484"/>
        <v>43087.449305555558</v>
      </c>
      <c r="K871" s="8"/>
      <c r="L871" s="8"/>
    </row>
    <row r="872" spans="1:12" hidden="1" collapsed="1" x14ac:dyDescent="0.25">
      <c r="A872" s="5">
        <v>1888</v>
      </c>
      <c r="B872" s="5">
        <v>2017</v>
      </c>
      <c r="C872" s="5" t="s">
        <v>3</v>
      </c>
      <c r="D872" s="5">
        <v>2</v>
      </c>
      <c r="E872" s="29">
        <f>SUM(E873:E876)</f>
        <v>4.8611111111110938E-3</v>
      </c>
      <c r="F872" s="5"/>
      <c r="G872" s="5"/>
      <c r="H872" s="5"/>
      <c r="I872" s="74">
        <f>IF(J875&gt;J874,((J875-J874)*$N$2/$O$2)-E872,0)</f>
        <v>0</v>
      </c>
      <c r="J872" s="74"/>
      <c r="K872" s="13"/>
      <c r="L872" s="12">
        <f>IF(AND(D872&gt;0,K872&gt;0),(I873-K872)*$N$2/$O$2,0)</f>
        <v>0</v>
      </c>
    </row>
    <row r="873" spans="1:12" hidden="1" outlineLevel="1" x14ac:dyDescent="0.25">
      <c r="A873" s="5"/>
      <c r="B873" s="5"/>
      <c r="C873" s="5"/>
      <c r="D873" s="5"/>
      <c r="E873" s="29">
        <f>G873-F873</f>
        <v>6.9444444444444198E-4</v>
      </c>
      <c r="F873" s="29">
        <v>0.44930555555555557</v>
      </c>
      <c r="G873" s="29">
        <f>F874</f>
        <v>0.45</v>
      </c>
      <c r="H873" s="3">
        <v>43087</v>
      </c>
      <c r="I873" s="4">
        <f t="shared" ref="I873:I876" si="486">H873+F873</f>
        <v>43087.449305555558</v>
      </c>
      <c r="J873" s="4">
        <f t="shared" ref="J873:J876" si="487">H873+G873</f>
        <v>43087.45</v>
      </c>
      <c r="K873" s="8"/>
      <c r="L873" s="12"/>
    </row>
    <row r="874" spans="1:12" hidden="1" outlineLevel="1" x14ac:dyDescent="0.25">
      <c r="A874" s="5"/>
      <c r="B874" s="5"/>
      <c r="C874" s="5"/>
      <c r="D874" s="5"/>
      <c r="E874" s="29">
        <f t="shared" ref="E874:E876" si="488">G874-F874</f>
        <v>0</v>
      </c>
      <c r="F874" s="29">
        <v>0.45</v>
      </c>
      <c r="G874" s="29">
        <f>F875</f>
        <v>0.45</v>
      </c>
      <c r="H874" s="3">
        <v>43087</v>
      </c>
      <c r="I874" s="4">
        <f t="shared" si="486"/>
        <v>43087.45</v>
      </c>
      <c r="J874" s="4">
        <f t="shared" si="487"/>
        <v>43087.45</v>
      </c>
      <c r="K874" s="8"/>
      <c r="L874" s="8"/>
    </row>
    <row r="875" spans="1:12" hidden="1" outlineLevel="1" x14ac:dyDescent="0.25">
      <c r="A875" s="5"/>
      <c r="B875" s="5"/>
      <c r="C875" s="5"/>
      <c r="D875" s="5"/>
      <c r="E875" s="29">
        <f t="shared" si="488"/>
        <v>0</v>
      </c>
      <c r="F875" s="29">
        <f>F874</f>
        <v>0.45</v>
      </c>
      <c r="G875" s="29">
        <f>F876</f>
        <v>0.45</v>
      </c>
      <c r="H875" s="3">
        <v>43087</v>
      </c>
      <c r="I875" s="4">
        <f t="shared" si="486"/>
        <v>43087.45</v>
      </c>
      <c r="J875" s="4">
        <f t="shared" si="487"/>
        <v>43087.45</v>
      </c>
      <c r="K875" s="8"/>
      <c r="L875" s="8"/>
    </row>
    <row r="876" spans="1:12" hidden="1" outlineLevel="1" x14ac:dyDescent="0.25">
      <c r="A876" s="5"/>
      <c r="B876" s="5"/>
      <c r="C876" s="5"/>
      <c r="D876" s="5"/>
      <c r="E876" s="29">
        <f t="shared" si="488"/>
        <v>4.1666666666666519E-3</v>
      </c>
      <c r="F876" s="29">
        <f>F875</f>
        <v>0.45</v>
      </c>
      <c r="G876" s="29">
        <v>0.45416666666666666</v>
      </c>
      <c r="H876" s="3">
        <v>43087</v>
      </c>
      <c r="I876" s="4">
        <f t="shared" si="486"/>
        <v>43087.45</v>
      </c>
      <c r="J876" s="4">
        <f t="shared" si="487"/>
        <v>43087.45416666667</v>
      </c>
      <c r="K876" s="8"/>
      <c r="L876" s="8"/>
    </row>
    <row r="877" spans="1:12" hidden="1" collapsed="1" x14ac:dyDescent="0.25">
      <c r="A877" s="5">
        <v>1906</v>
      </c>
      <c r="B877" s="5">
        <v>2017</v>
      </c>
      <c r="C877" s="5" t="s">
        <v>3</v>
      </c>
      <c r="D877" s="5">
        <v>1</v>
      </c>
      <c r="E877" s="29">
        <f>SUM(E878:E882)</f>
        <v>6.9444444444444198E-4</v>
      </c>
      <c r="F877" s="5"/>
      <c r="G877" s="5"/>
      <c r="H877" s="5"/>
      <c r="I877" s="74">
        <f>IF(J880&gt;J879,((J880-J879)*$N$2/$O$2)-E877,0)</f>
        <v>0</v>
      </c>
      <c r="J877" s="74"/>
      <c r="K877" s="13"/>
      <c r="L877" s="12">
        <f>IF(AND(D877&gt;0,K877&gt;0),(I878-K877)*$N$2/$O$2,0)</f>
        <v>0</v>
      </c>
    </row>
    <row r="878" spans="1:12" hidden="1" outlineLevel="1" x14ac:dyDescent="0.25">
      <c r="A878" s="5"/>
      <c r="B878" s="5"/>
      <c r="C878" s="5"/>
      <c r="D878" s="5"/>
      <c r="E878" s="29">
        <f>G878-F878</f>
        <v>6.9444444444444198E-4</v>
      </c>
      <c r="F878" s="29">
        <v>0.4236111111111111</v>
      </c>
      <c r="G878" s="29">
        <f>F879</f>
        <v>0.42430555555555555</v>
      </c>
      <c r="H878" s="3">
        <v>43088</v>
      </c>
      <c r="I878" s="4">
        <f t="shared" ref="I878:I882" si="489">H878+F878</f>
        <v>43088.423611111109</v>
      </c>
      <c r="J878" s="4">
        <f t="shared" ref="J878:J882" si="490">H878+G878</f>
        <v>43088.424305555556</v>
      </c>
      <c r="K878" s="8"/>
      <c r="L878" s="12"/>
    </row>
    <row r="879" spans="1:12" hidden="1" outlineLevel="1" x14ac:dyDescent="0.25">
      <c r="A879" s="5"/>
      <c r="B879" s="5"/>
      <c r="C879" s="5"/>
      <c r="D879" s="5"/>
      <c r="E879" s="29">
        <f t="shared" ref="E879:E882" si="491">G879-F879</f>
        <v>0</v>
      </c>
      <c r="F879" s="29">
        <v>0.42430555555555555</v>
      </c>
      <c r="G879" s="29">
        <f>F880</f>
        <v>0.42430555555555555</v>
      </c>
      <c r="H879" s="3">
        <v>43088</v>
      </c>
      <c r="I879" s="4">
        <f t="shared" si="489"/>
        <v>43088.424305555556</v>
      </c>
      <c r="J879" s="4">
        <f t="shared" si="490"/>
        <v>43088.424305555556</v>
      </c>
      <c r="K879" s="8"/>
      <c r="L879" s="8"/>
    </row>
    <row r="880" spans="1:12" hidden="1" outlineLevel="1" x14ac:dyDescent="0.25">
      <c r="A880" s="5"/>
      <c r="B880" s="5"/>
      <c r="C880" s="5"/>
      <c r="D880" s="5"/>
      <c r="E880" s="29">
        <f t="shared" si="491"/>
        <v>0</v>
      </c>
      <c r="F880" s="29">
        <f>F879</f>
        <v>0.42430555555555555</v>
      </c>
      <c r="G880" s="29">
        <f>F881</f>
        <v>0.42430555555555555</v>
      </c>
      <c r="H880" s="3">
        <v>43088</v>
      </c>
      <c r="I880" s="4">
        <f t="shared" si="489"/>
        <v>43088.424305555556</v>
      </c>
      <c r="J880" s="4">
        <f t="shared" si="490"/>
        <v>43088.424305555556</v>
      </c>
      <c r="K880" s="8"/>
      <c r="L880" s="8"/>
    </row>
    <row r="881" spans="1:12" hidden="1" outlineLevel="1" x14ac:dyDescent="0.25">
      <c r="A881" s="5"/>
      <c r="B881" s="5"/>
      <c r="C881" s="5"/>
      <c r="D881" s="5"/>
      <c r="E881" s="29">
        <f t="shared" si="491"/>
        <v>0</v>
      </c>
      <c r="F881" s="29">
        <f>F880</f>
        <v>0.42430555555555555</v>
      </c>
      <c r="G881" s="29">
        <f>F882</f>
        <v>0.42430555555555555</v>
      </c>
      <c r="H881" s="3">
        <v>43088</v>
      </c>
      <c r="I881" s="4">
        <f t="shared" si="489"/>
        <v>43088.424305555556</v>
      </c>
      <c r="J881" s="4">
        <f t="shared" si="490"/>
        <v>43088.424305555556</v>
      </c>
      <c r="K881" s="8"/>
      <c r="L881" s="8"/>
    </row>
    <row r="882" spans="1:12" hidden="1" outlineLevel="1" x14ac:dyDescent="0.25">
      <c r="A882" s="5"/>
      <c r="B882" s="5"/>
      <c r="C882" s="5"/>
      <c r="D882" s="5"/>
      <c r="E882" s="29">
        <f t="shared" si="491"/>
        <v>0</v>
      </c>
      <c r="F882" s="29">
        <f>F881</f>
        <v>0.42430555555555555</v>
      </c>
      <c r="G882" s="29">
        <f>F882</f>
        <v>0.42430555555555555</v>
      </c>
      <c r="H882" s="3">
        <v>43088</v>
      </c>
      <c r="I882" s="4">
        <f t="shared" si="489"/>
        <v>43088.424305555556</v>
      </c>
      <c r="J882" s="4">
        <f t="shared" si="490"/>
        <v>43088.424305555556</v>
      </c>
      <c r="K882" s="8"/>
      <c r="L882" s="8"/>
    </row>
    <row r="883" spans="1:12" hidden="1" collapsed="1" x14ac:dyDescent="0.25">
      <c r="A883" s="5">
        <v>1906</v>
      </c>
      <c r="B883" s="5">
        <v>2017</v>
      </c>
      <c r="C883" s="5" t="s">
        <v>3</v>
      </c>
      <c r="D883" s="5">
        <v>2</v>
      </c>
      <c r="E883" s="29">
        <f>SUM(E884:E887)</f>
        <v>3.4722222222222654E-3</v>
      </c>
      <c r="F883" s="5"/>
      <c r="G883" s="5"/>
      <c r="H883" s="5"/>
      <c r="I883" s="74">
        <f>IF(J886&gt;J885,((J886-J885)*$N$2/$O$2)-E883,0)</f>
        <v>0</v>
      </c>
      <c r="J883" s="74"/>
      <c r="K883" s="13"/>
      <c r="L883" s="12">
        <f>IF(AND(D883&gt;0,K883&gt;0),(I884-K883)*$N$2/$O$2,0)</f>
        <v>0</v>
      </c>
    </row>
    <row r="884" spans="1:12" hidden="1" outlineLevel="1" x14ac:dyDescent="0.25">
      <c r="A884" s="5"/>
      <c r="B884" s="5"/>
      <c r="C884" s="5"/>
      <c r="D884" s="5"/>
      <c r="E884" s="29">
        <f>G884-F884</f>
        <v>6.9444444444444198E-4</v>
      </c>
      <c r="F884" s="29">
        <v>0.42430555555555555</v>
      </c>
      <c r="G884" s="29">
        <f>F885</f>
        <v>0.42499999999999999</v>
      </c>
      <c r="H884" s="3">
        <v>43088</v>
      </c>
      <c r="I884" s="4">
        <f t="shared" ref="I884:I887" si="492">H884+F884</f>
        <v>43088.424305555556</v>
      </c>
      <c r="J884" s="4">
        <f t="shared" ref="J884:J887" si="493">H884+G884</f>
        <v>43088.425000000003</v>
      </c>
      <c r="K884" s="8"/>
      <c r="L884" s="12"/>
    </row>
    <row r="885" spans="1:12" hidden="1" outlineLevel="1" x14ac:dyDescent="0.25">
      <c r="A885" s="5"/>
      <c r="B885" s="5"/>
      <c r="C885" s="5"/>
      <c r="D885" s="5"/>
      <c r="E885" s="29">
        <f t="shared" ref="E885:E887" si="494">G885-F885</f>
        <v>0</v>
      </c>
      <c r="F885" s="29">
        <v>0.42499999999999999</v>
      </c>
      <c r="G885" s="29">
        <f>F886</f>
        <v>0.42499999999999999</v>
      </c>
      <c r="H885" s="3">
        <v>43088</v>
      </c>
      <c r="I885" s="4">
        <f t="shared" si="492"/>
        <v>43088.425000000003</v>
      </c>
      <c r="J885" s="4">
        <f t="shared" si="493"/>
        <v>43088.425000000003</v>
      </c>
      <c r="K885" s="8"/>
      <c r="L885" s="8"/>
    </row>
    <row r="886" spans="1:12" hidden="1" outlineLevel="1" x14ac:dyDescent="0.25">
      <c r="A886" s="5"/>
      <c r="B886" s="5"/>
      <c r="C886" s="5"/>
      <c r="D886" s="5"/>
      <c r="E886" s="29">
        <f t="shared" si="494"/>
        <v>0</v>
      </c>
      <c r="F886" s="29">
        <f>F885</f>
        <v>0.42499999999999999</v>
      </c>
      <c r="G886" s="29">
        <f>F887</f>
        <v>0.42499999999999999</v>
      </c>
      <c r="H886" s="3">
        <v>43088</v>
      </c>
      <c r="I886" s="4">
        <f t="shared" si="492"/>
        <v>43088.425000000003</v>
      </c>
      <c r="J886" s="4">
        <f t="shared" si="493"/>
        <v>43088.425000000003</v>
      </c>
      <c r="K886" s="8"/>
      <c r="L886" s="8"/>
    </row>
    <row r="887" spans="1:12" hidden="1" outlineLevel="1" x14ac:dyDescent="0.25">
      <c r="A887" s="5"/>
      <c r="B887" s="5"/>
      <c r="C887" s="5"/>
      <c r="D887" s="5"/>
      <c r="E887" s="29">
        <f t="shared" si="494"/>
        <v>2.7777777777778234E-3</v>
      </c>
      <c r="F887" s="29">
        <f>F886</f>
        <v>0.42499999999999999</v>
      </c>
      <c r="G887" s="29">
        <v>0.42777777777777781</v>
      </c>
      <c r="H887" s="3">
        <v>43088</v>
      </c>
      <c r="I887" s="4">
        <f t="shared" si="492"/>
        <v>43088.425000000003</v>
      </c>
      <c r="J887" s="4">
        <f t="shared" si="493"/>
        <v>43088.427777777775</v>
      </c>
      <c r="K887" s="8"/>
      <c r="L887" s="8"/>
    </row>
    <row r="888" spans="1:12" hidden="1" collapsed="1" x14ac:dyDescent="0.25">
      <c r="A888" s="5">
        <v>1828</v>
      </c>
      <c r="B888" s="5">
        <v>2017</v>
      </c>
      <c r="C888" s="5" t="s">
        <v>3</v>
      </c>
      <c r="D888" s="5">
        <v>1</v>
      </c>
      <c r="E888" s="29">
        <f>SUM(E889:E893)</f>
        <v>1.3888888888887729E-3</v>
      </c>
      <c r="F888" s="5"/>
      <c r="G888" s="5"/>
      <c r="H888" s="5"/>
      <c r="I888" s="74">
        <f>IF(J891&gt;J890,((J891-J890)*$N$2/$O$2)-E888,0)</f>
        <v>0</v>
      </c>
      <c r="J888" s="74"/>
      <c r="K888" s="13"/>
      <c r="L888" s="12">
        <f>IF(AND(D888&gt;0,K888&gt;0),(I889-K888)*$N$2/$O$2,0)</f>
        <v>0</v>
      </c>
    </row>
    <row r="889" spans="1:12" hidden="1" outlineLevel="1" x14ac:dyDescent="0.25">
      <c r="A889" s="5"/>
      <c r="B889" s="5"/>
      <c r="C889" s="5"/>
      <c r="D889" s="5"/>
      <c r="E889" s="29">
        <f>G889-F889</f>
        <v>0</v>
      </c>
      <c r="F889" s="29">
        <v>0.68194444444444446</v>
      </c>
      <c r="G889" s="29">
        <f>F890</f>
        <v>0.68194444444444446</v>
      </c>
      <c r="H889" s="3">
        <v>43076</v>
      </c>
      <c r="I889" s="4">
        <f t="shared" ref="I889:I893" si="495">H889+F889</f>
        <v>43076.681944444441</v>
      </c>
      <c r="J889" s="4">
        <f t="shared" ref="J889:J893" si="496">H889+G889</f>
        <v>43076.681944444441</v>
      </c>
      <c r="K889" s="8"/>
      <c r="L889" s="12"/>
    </row>
    <row r="890" spans="1:12" hidden="1" outlineLevel="1" x14ac:dyDescent="0.25">
      <c r="A890" s="5"/>
      <c r="B890" s="5"/>
      <c r="C890" s="5"/>
      <c r="D890" s="5"/>
      <c r="E890" s="29">
        <f t="shared" ref="E890:E893" si="497">G890-F890</f>
        <v>6.9444444444444198E-4</v>
      </c>
      <c r="F890" s="29">
        <v>0.68194444444444446</v>
      </c>
      <c r="G890" s="29">
        <f>F891</f>
        <v>0.68263888888888891</v>
      </c>
      <c r="H890" s="3">
        <v>43076</v>
      </c>
      <c r="I890" s="4">
        <f t="shared" si="495"/>
        <v>43076.681944444441</v>
      </c>
      <c r="J890" s="4">
        <f t="shared" si="496"/>
        <v>43076.682638888888</v>
      </c>
      <c r="K890" s="8"/>
      <c r="L890" s="8"/>
    </row>
    <row r="891" spans="1:12" hidden="1" outlineLevel="1" x14ac:dyDescent="0.25">
      <c r="A891" s="5"/>
      <c r="B891" s="5"/>
      <c r="C891" s="5"/>
      <c r="D891" s="5"/>
      <c r="E891" s="29">
        <f t="shared" si="497"/>
        <v>0</v>
      </c>
      <c r="F891" s="29">
        <v>0.68263888888888891</v>
      </c>
      <c r="G891" s="29">
        <f>F892</f>
        <v>0.68263888888888891</v>
      </c>
      <c r="H891" s="3">
        <v>43076</v>
      </c>
      <c r="I891" s="4">
        <f t="shared" si="495"/>
        <v>43076.682638888888</v>
      </c>
      <c r="J891" s="4">
        <f t="shared" si="496"/>
        <v>43076.682638888888</v>
      </c>
      <c r="K891" s="8"/>
      <c r="L891" s="8"/>
    </row>
    <row r="892" spans="1:12" hidden="1" outlineLevel="1" x14ac:dyDescent="0.25">
      <c r="A892" s="5"/>
      <c r="B892" s="5"/>
      <c r="C892" s="5"/>
      <c r="D892" s="5"/>
      <c r="E892" s="29">
        <f t="shared" si="497"/>
        <v>0</v>
      </c>
      <c r="F892" s="29">
        <f>F891</f>
        <v>0.68263888888888891</v>
      </c>
      <c r="G892" s="29">
        <f>F893</f>
        <v>0.68263888888888891</v>
      </c>
      <c r="H892" s="3">
        <v>43076</v>
      </c>
      <c r="I892" s="4">
        <f t="shared" si="495"/>
        <v>43076.682638888888</v>
      </c>
      <c r="J892" s="4">
        <f t="shared" si="496"/>
        <v>43076.682638888888</v>
      </c>
      <c r="K892" s="8"/>
      <c r="L892" s="8"/>
    </row>
    <row r="893" spans="1:12" hidden="1" outlineLevel="1" x14ac:dyDescent="0.25">
      <c r="A893" s="5"/>
      <c r="B893" s="5"/>
      <c r="C893" s="5"/>
      <c r="D893" s="5"/>
      <c r="E893" s="29">
        <f t="shared" si="497"/>
        <v>6.9444444444433095E-4</v>
      </c>
      <c r="F893" s="29">
        <f>F892</f>
        <v>0.68263888888888891</v>
      </c>
      <c r="G893" s="29">
        <v>0.68333333333333324</v>
      </c>
      <c r="H893" s="3">
        <v>43076</v>
      </c>
      <c r="I893" s="4">
        <f t="shared" si="495"/>
        <v>43076.682638888888</v>
      </c>
      <c r="J893" s="4">
        <f t="shared" si="496"/>
        <v>43076.683333333334</v>
      </c>
      <c r="K893" s="8"/>
      <c r="L893" s="8"/>
    </row>
    <row r="894" spans="1:12" hidden="1" collapsed="1" x14ac:dyDescent="0.25">
      <c r="A894" s="5">
        <v>1828</v>
      </c>
      <c r="B894" s="5">
        <v>2017</v>
      </c>
      <c r="C894" s="5" t="s">
        <v>3</v>
      </c>
      <c r="D894" s="5">
        <v>2</v>
      </c>
      <c r="E894" s="29">
        <f>SUM(E895:E898)</f>
        <v>2.7777777777777679E-3</v>
      </c>
      <c r="F894" s="5"/>
      <c r="G894" s="5"/>
      <c r="H894" s="5"/>
      <c r="I894" s="74">
        <f>IF(J897&gt;J896,((J897-J896)*$N$2/$O$2)-E894,0)</f>
        <v>0</v>
      </c>
      <c r="J894" s="74"/>
      <c r="K894" s="13"/>
      <c r="L894" s="12">
        <f>IF(AND(D894&gt;0,K894&gt;0),(I895-K894)*$N$2/$O$2,0)</f>
        <v>0</v>
      </c>
    </row>
    <row r="895" spans="1:12" hidden="1" outlineLevel="1" x14ac:dyDescent="0.25">
      <c r="A895" s="5"/>
      <c r="B895" s="5"/>
      <c r="C895" s="5"/>
      <c r="D895" s="5"/>
      <c r="E895" s="29">
        <f>G895-F895</f>
        <v>6.94444444444553E-4</v>
      </c>
      <c r="F895" s="29">
        <v>0.68333333333333324</v>
      </c>
      <c r="G895" s="29">
        <f>F896</f>
        <v>0.68402777777777779</v>
      </c>
      <c r="H895" s="3">
        <v>43076</v>
      </c>
      <c r="I895" s="4">
        <f t="shared" ref="I895:I898" si="498">H895+F895</f>
        <v>43076.683333333334</v>
      </c>
      <c r="J895" s="4">
        <f t="shared" ref="J895:J898" si="499">H895+G895</f>
        <v>43076.684027777781</v>
      </c>
      <c r="K895" s="8"/>
      <c r="L895" s="12"/>
    </row>
    <row r="896" spans="1:12" hidden="1" outlineLevel="1" x14ac:dyDescent="0.25">
      <c r="A896" s="5"/>
      <c r="B896" s="5"/>
      <c r="C896" s="5"/>
      <c r="D896" s="5"/>
      <c r="E896" s="29">
        <f t="shared" ref="E896:E898" si="500">G896-F896</f>
        <v>0</v>
      </c>
      <c r="F896" s="29">
        <v>0.68402777777777779</v>
      </c>
      <c r="G896" s="29">
        <f>F897</f>
        <v>0.68402777777777779</v>
      </c>
      <c r="H896" s="3">
        <v>43076</v>
      </c>
      <c r="I896" s="4">
        <f t="shared" si="498"/>
        <v>43076.684027777781</v>
      </c>
      <c r="J896" s="4">
        <f t="shared" si="499"/>
        <v>43076.684027777781</v>
      </c>
      <c r="K896" s="8"/>
      <c r="L896" s="8"/>
    </row>
    <row r="897" spans="1:12" hidden="1" outlineLevel="1" x14ac:dyDescent="0.25">
      <c r="A897" s="5"/>
      <c r="B897" s="5"/>
      <c r="C897" s="5"/>
      <c r="D897" s="5"/>
      <c r="E897" s="29">
        <f t="shared" si="500"/>
        <v>0</v>
      </c>
      <c r="F897" s="29">
        <f>F896</f>
        <v>0.68402777777777779</v>
      </c>
      <c r="G897" s="29">
        <f>F898</f>
        <v>0.68402777777777779</v>
      </c>
      <c r="H897" s="3">
        <v>43076</v>
      </c>
      <c r="I897" s="4">
        <f t="shared" si="498"/>
        <v>43076.684027777781</v>
      </c>
      <c r="J897" s="4">
        <f t="shared" si="499"/>
        <v>43076.684027777781</v>
      </c>
      <c r="K897" s="8"/>
      <c r="L897" s="8"/>
    </row>
    <row r="898" spans="1:12" hidden="1" outlineLevel="1" x14ac:dyDescent="0.25">
      <c r="A898" s="5"/>
      <c r="B898" s="5"/>
      <c r="C898" s="5"/>
      <c r="D898" s="5"/>
      <c r="E898" s="29">
        <f t="shared" si="500"/>
        <v>2.0833333333332149E-3</v>
      </c>
      <c r="F898" s="29">
        <f>F897</f>
        <v>0.68402777777777779</v>
      </c>
      <c r="G898" s="29">
        <v>0.68611111111111101</v>
      </c>
      <c r="H898" s="3">
        <v>43076</v>
      </c>
      <c r="I898" s="4">
        <f t="shared" si="498"/>
        <v>43076.684027777781</v>
      </c>
      <c r="J898" s="4">
        <f t="shared" si="499"/>
        <v>43076.686111111114</v>
      </c>
      <c r="K898" s="8"/>
      <c r="L898" s="8"/>
    </row>
    <row r="899" spans="1:12" hidden="1" collapsed="1" x14ac:dyDescent="0.25">
      <c r="A899" s="5">
        <v>1826</v>
      </c>
      <c r="B899" s="5">
        <v>2017</v>
      </c>
      <c r="C899" s="5" t="s">
        <v>3</v>
      </c>
      <c r="D899" s="5">
        <v>1</v>
      </c>
      <c r="E899" s="29">
        <f>SUM(E900:E904)</f>
        <v>2.0833333333333259E-3</v>
      </c>
      <c r="F899" s="5"/>
      <c r="G899" s="5"/>
      <c r="H899" s="5"/>
      <c r="I899" s="74">
        <f>IF(J902&gt;J901,((J902-J901)*$N$2/$O$2)-E899,0)</f>
        <v>-1.866319446010789E-3</v>
      </c>
      <c r="J899" s="74"/>
      <c r="K899" s="13"/>
      <c r="L899" s="12">
        <f>IF(AND(D899&gt;0,K899&gt;0),(I900-K899)*$N$2/$O$2,0)</f>
        <v>0</v>
      </c>
    </row>
    <row r="900" spans="1:12" hidden="1" outlineLevel="1" x14ac:dyDescent="0.25">
      <c r="A900" s="5"/>
      <c r="B900" s="5"/>
      <c r="C900" s="5"/>
      <c r="D900" s="5"/>
      <c r="E900" s="29">
        <f>G900-F900</f>
        <v>6.9444444444444198E-4</v>
      </c>
      <c r="F900" s="29">
        <v>0.65833333333333333</v>
      </c>
      <c r="G900" s="29">
        <f>F901</f>
        <v>0.65902777777777777</v>
      </c>
      <c r="H900" s="3">
        <v>43076</v>
      </c>
      <c r="I900" s="4">
        <f t="shared" ref="I900:I904" si="501">H900+F900</f>
        <v>43076.658333333333</v>
      </c>
      <c r="J900" s="4">
        <f t="shared" ref="J900:J904" si="502">H900+G900</f>
        <v>43076.65902777778</v>
      </c>
      <c r="K900" s="8"/>
      <c r="L900" s="12"/>
    </row>
    <row r="901" spans="1:12" hidden="1" outlineLevel="1" x14ac:dyDescent="0.25">
      <c r="A901" s="5"/>
      <c r="B901" s="5"/>
      <c r="C901" s="5"/>
      <c r="D901" s="5"/>
      <c r="E901" s="29">
        <f t="shared" ref="E901:E904" si="503">G901-F901</f>
        <v>0</v>
      </c>
      <c r="F901" s="29">
        <v>0.65902777777777777</v>
      </c>
      <c r="G901" s="29">
        <f>F902</f>
        <v>0.65902777777777777</v>
      </c>
      <c r="H901" s="3">
        <v>43076</v>
      </c>
      <c r="I901" s="4">
        <f t="shared" si="501"/>
        <v>43076.65902777778</v>
      </c>
      <c r="J901" s="4">
        <f t="shared" si="502"/>
        <v>43076.65902777778</v>
      </c>
      <c r="K901" s="8"/>
      <c r="L901" s="8"/>
    </row>
    <row r="902" spans="1:12" hidden="1" outlineLevel="1" x14ac:dyDescent="0.25">
      <c r="A902" s="5"/>
      <c r="B902" s="5"/>
      <c r="C902" s="5"/>
      <c r="D902" s="5"/>
      <c r="E902" s="29">
        <f t="shared" si="503"/>
        <v>6.9444444444444198E-4</v>
      </c>
      <c r="F902" s="29">
        <v>0.65902777777777777</v>
      </c>
      <c r="G902" s="29">
        <f>F903</f>
        <v>0.65972222222222221</v>
      </c>
      <c r="H902" s="3">
        <v>43076</v>
      </c>
      <c r="I902" s="4">
        <f t="shared" si="501"/>
        <v>43076.65902777778</v>
      </c>
      <c r="J902" s="4">
        <f t="shared" si="502"/>
        <v>43076.659722222219</v>
      </c>
      <c r="K902" s="8"/>
      <c r="L902" s="8"/>
    </row>
    <row r="903" spans="1:12" hidden="1" outlineLevel="1" x14ac:dyDescent="0.25">
      <c r="A903" s="5"/>
      <c r="B903" s="5"/>
      <c r="C903" s="5"/>
      <c r="D903" s="5"/>
      <c r="E903" s="29">
        <f t="shared" si="503"/>
        <v>0</v>
      </c>
      <c r="F903" s="29">
        <v>0.65972222222222221</v>
      </c>
      <c r="G903" s="29">
        <f>F904</f>
        <v>0.65972222222222221</v>
      </c>
      <c r="H903" s="3">
        <v>43076</v>
      </c>
      <c r="I903" s="4">
        <f t="shared" si="501"/>
        <v>43076.659722222219</v>
      </c>
      <c r="J903" s="4">
        <f t="shared" si="502"/>
        <v>43076.659722222219</v>
      </c>
      <c r="K903" s="8"/>
      <c r="L903" s="8"/>
    </row>
    <row r="904" spans="1:12" hidden="1" outlineLevel="1" x14ac:dyDescent="0.25">
      <c r="A904" s="5"/>
      <c r="B904" s="5"/>
      <c r="C904" s="5"/>
      <c r="D904" s="5"/>
      <c r="E904" s="29">
        <f t="shared" si="503"/>
        <v>6.9444444444444198E-4</v>
      </c>
      <c r="F904" s="29">
        <f>F903</f>
        <v>0.65972222222222221</v>
      </c>
      <c r="G904" s="29">
        <v>0.66041666666666665</v>
      </c>
      <c r="H904" s="3">
        <v>43076</v>
      </c>
      <c r="I904" s="4">
        <f t="shared" si="501"/>
        <v>43076.659722222219</v>
      </c>
      <c r="J904" s="4">
        <f t="shared" si="502"/>
        <v>43076.660416666666</v>
      </c>
      <c r="K904" s="8"/>
      <c r="L904" s="8"/>
    </row>
    <row r="905" spans="1:12" hidden="1" collapsed="1" x14ac:dyDescent="0.25">
      <c r="A905" s="5">
        <v>1826</v>
      </c>
      <c r="B905" s="5">
        <v>2017</v>
      </c>
      <c r="C905" s="5" t="s">
        <v>3</v>
      </c>
      <c r="D905" s="5">
        <v>2</v>
      </c>
      <c r="E905" s="29">
        <f>SUM(E906:E909)</f>
        <v>2.0833333333333259E-3</v>
      </c>
      <c r="F905" s="5"/>
      <c r="G905" s="5"/>
      <c r="H905" s="5"/>
      <c r="I905" s="74">
        <f>IF(J908&gt;J907,((J908-J907)*$N$2/$O$2)-E905,0)</f>
        <v>0</v>
      </c>
      <c r="J905" s="74"/>
      <c r="K905" s="13"/>
      <c r="L905" s="12">
        <f>IF(AND(D905&gt;0,K905&gt;0),(I906-K905)*$N$2/$O$2,0)</f>
        <v>0</v>
      </c>
    </row>
    <row r="906" spans="1:12" hidden="1" outlineLevel="1" x14ac:dyDescent="0.25">
      <c r="A906" s="5"/>
      <c r="B906" s="5"/>
      <c r="C906" s="5"/>
      <c r="D906" s="5"/>
      <c r="E906" s="29">
        <f>G906-F906</f>
        <v>6.9444444444444198E-4</v>
      </c>
      <c r="F906" s="29">
        <v>0.66041666666666665</v>
      </c>
      <c r="G906" s="29">
        <f>F907</f>
        <v>0.66111111111111109</v>
      </c>
      <c r="H906" s="3">
        <v>43076</v>
      </c>
      <c r="I906" s="4">
        <f t="shared" ref="I906:I909" si="504">H906+F906</f>
        <v>43076.660416666666</v>
      </c>
      <c r="J906" s="4">
        <f t="shared" ref="J906:J909" si="505">H906+G906</f>
        <v>43076.661111111112</v>
      </c>
      <c r="K906" s="8"/>
      <c r="L906" s="12"/>
    </row>
    <row r="907" spans="1:12" hidden="1" outlineLevel="1" x14ac:dyDescent="0.25">
      <c r="A907" s="5"/>
      <c r="B907" s="5"/>
      <c r="C907" s="5"/>
      <c r="D907" s="5"/>
      <c r="E907" s="29">
        <f t="shared" ref="E907:E909" si="506">G907-F907</f>
        <v>0</v>
      </c>
      <c r="F907" s="29">
        <v>0.66111111111111109</v>
      </c>
      <c r="G907" s="29">
        <f>F908</f>
        <v>0.66111111111111109</v>
      </c>
      <c r="H907" s="3">
        <v>43076</v>
      </c>
      <c r="I907" s="4">
        <f t="shared" si="504"/>
        <v>43076.661111111112</v>
      </c>
      <c r="J907" s="4">
        <f t="shared" si="505"/>
        <v>43076.661111111112</v>
      </c>
      <c r="K907" s="8"/>
      <c r="L907" s="8"/>
    </row>
    <row r="908" spans="1:12" hidden="1" outlineLevel="1" x14ac:dyDescent="0.25">
      <c r="A908" s="5"/>
      <c r="B908" s="5"/>
      <c r="C908" s="5"/>
      <c r="D908" s="5"/>
      <c r="E908" s="29">
        <f t="shared" si="506"/>
        <v>0</v>
      </c>
      <c r="F908" s="29">
        <f>F907</f>
        <v>0.66111111111111109</v>
      </c>
      <c r="G908" s="29">
        <f>F909</f>
        <v>0.66111111111111109</v>
      </c>
      <c r="H908" s="3">
        <v>43076</v>
      </c>
      <c r="I908" s="4">
        <f t="shared" si="504"/>
        <v>43076.661111111112</v>
      </c>
      <c r="J908" s="4">
        <f t="shared" si="505"/>
        <v>43076.661111111112</v>
      </c>
      <c r="K908" s="8"/>
      <c r="L908" s="8"/>
    </row>
    <row r="909" spans="1:12" hidden="1" outlineLevel="1" x14ac:dyDescent="0.25">
      <c r="A909" s="5"/>
      <c r="B909" s="5"/>
      <c r="C909" s="5"/>
      <c r="D909" s="5"/>
      <c r="E909" s="29">
        <f t="shared" si="506"/>
        <v>1.388888888888884E-3</v>
      </c>
      <c r="F909" s="29">
        <f>F908</f>
        <v>0.66111111111111109</v>
      </c>
      <c r="G909" s="29">
        <v>0.66249999999999998</v>
      </c>
      <c r="H909" s="3">
        <v>43076</v>
      </c>
      <c r="I909" s="4">
        <f t="shared" si="504"/>
        <v>43076.661111111112</v>
      </c>
      <c r="J909" s="4">
        <f t="shared" si="505"/>
        <v>43076.662499999999</v>
      </c>
      <c r="K909" s="8"/>
      <c r="L909" s="8"/>
    </row>
    <row r="910" spans="1:12" hidden="1" collapsed="1" x14ac:dyDescent="0.25">
      <c r="A910" s="5">
        <v>1827</v>
      </c>
      <c r="B910" s="5">
        <v>2017</v>
      </c>
      <c r="C910" s="5" t="s">
        <v>3</v>
      </c>
      <c r="D910" s="5">
        <v>1</v>
      </c>
      <c r="E910" s="29">
        <f>SUM(E911:E915)</f>
        <v>1.388888888888995E-3</v>
      </c>
      <c r="F910" s="5"/>
      <c r="G910" s="5"/>
      <c r="H910" s="5"/>
      <c r="I910" s="74">
        <f>IF(J913&gt;J912,((J913-J912)*$N$2/$O$2)-E910,0)</f>
        <v>0</v>
      </c>
      <c r="J910" s="74"/>
      <c r="K910" s="13"/>
      <c r="L910" s="12">
        <f>IF(AND(D910&gt;0,K910&gt;0),(I911-K910)*$N$2/$O$2,0)</f>
        <v>0</v>
      </c>
    </row>
    <row r="911" spans="1:12" hidden="1" outlineLevel="1" x14ac:dyDescent="0.25">
      <c r="A911" s="5"/>
      <c r="B911" s="5"/>
      <c r="C911" s="5"/>
      <c r="D911" s="5"/>
      <c r="E911" s="29">
        <f>G911-F911</f>
        <v>6.9444444444444198E-4</v>
      </c>
      <c r="F911" s="29">
        <v>0.6694444444444444</v>
      </c>
      <c r="G911" s="29">
        <f>F912</f>
        <v>0.67013888888888884</v>
      </c>
      <c r="H911" s="3">
        <v>43076</v>
      </c>
      <c r="I911" s="4">
        <f t="shared" ref="I911:I915" si="507">H911+F911</f>
        <v>43076.669444444444</v>
      </c>
      <c r="J911" s="4">
        <f t="shared" ref="J911:J915" si="508">H911+G911</f>
        <v>43076.670138888891</v>
      </c>
      <c r="K911" s="8"/>
      <c r="L911" s="12"/>
    </row>
    <row r="912" spans="1:12" hidden="1" outlineLevel="1" x14ac:dyDescent="0.25">
      <c r="A912" s="5"/>
      <c r="B912" s="5"/>
      <c r="C912" s="5"/>
      <c r="D912" s="5"/>
      <c r="E912" s="29">
        <f t="shared" ref="E912:E915" si="509">G912-F912</f>
        <v>0</v>
      </c>
      <c r="F912" s="29">
        <v>0.67013888888888884</v>
      </c>
      <c r="G912" s="29">
        <f>F913</f>
        <v>0.67013888888888884</v>
      </c>
      <c r="H912" s="3">
        <v>43076</v>
      </c>
      <c r="I912" s="4">
        <f t="shared" si="507"/>
        <v>43076.670138888891</v>
      </c>
      <c r="J912" s="4">
        <f t="shared" si="508"/>
        <v>43076.670138888891</v>
      </c>
      <c r="K912" s="8"/>
      <c r="L912" s="8"/>
    </row>
    <row r="913" spans="1:12" hidden="1" outlineLevel="1" x14ac:dyDescent="0.25">
      <c r="A913" s="5"/>
      <c r="B913" s="5"/>
      <c r="C913" s="5"/>
      <c r="D913" s="5"/>
      <c r="E913" s="29">
        <f t="shared" si="509"/>
        <v>0</v>
      </c>
      <c r="F913" s="29">
        <v>0.67013888888888884</v>
      </c>
      <c r="G913" s="29">
        <f>F914</f>
        <v>0.67013888888888884</v>
      </c>
      <c r="H913" s="3">
        <v>43076</v>
      </c>
      <c r="I913" s="4">
        <f t="shared" si="507"/>
        <v>43076.670138888891</v>
      </c>
      <c r="J913" s="4">
        <f t="shared" si="508"/>
        <v>43076.670138888891</v>
      </c>
      <c r="K913" s="8"/>
      <c r="L913" s="8"/>
    </row>
    <row r="914" spans="1:12" hidden="1" outlineLevel="1" x14ac:dyDescent="0.25">
      <c r="A914" s="5"/>
      <c r="B914" s="5"/>
      <c r="C914" s="5"/>
      <c r="D914" s="5"/>
      <c r="E914" s="29">
        <f t="shared" si="509"/>
        <v>0</v>
      </c>
      <c r="F914" s="29">
        <v>0.67013888888888884</v>
      </c>
      <c r="G914" s="29">
        <f>F915</f>
        <v>0.67013888888888884</v>
      </c>
      <c r="H914" s="3">
        <v>43076</v>
      </c>
      <c r="I914" s="4">
        <f t="shared" si="507"/>
        <v>43076.670138888891</v>
      </c>
      <c r="J914" s="4">
        <f t="shared" si="508"/>
        <v>43076.670138888891</v>
      </c>
      <c r="K914" s="8"/>
      <c r="L914" s="8"/>
    </row>
    <row r="915" spans="1:12" hidden="1" outlineLevel="1" x14ac:dyDescent="0.25">
      <c r="A915" s="5"/>
      <c r="B915" s="5"/>
      <c r="C915" s="5"/>
      <c r="D915" s="5"/>
      <c r="E915" s="29">
        <f t="shared" si="509"/>
        <v>6.94444444444553E-4</v>
      </c>
      <c r="F915" s="29">
        <f>F914</f>
        <v>0.67013888888888884</v>
      </c>
      <c r="G915" s="29">
        <v>0.67083333333333339</v>
      </c>
      <c r="H915" s="3">
        <v>43076</v>
      </c>
      <c r="I915" s="4">
        <f t="shared" si="507"/>
        <v>43076.670138888891</v>
      </c>
      <c r="J915" s="4">
        <f t="shared" si="508"/>
        <v>43076.67083333333</v>
      </c>
      <c r="K915" s="8"/>
      <c r="L915" s="8"/>
    </row>
    <row r="916" spans="1:12" hidden="1" collapsed="1" x14ac:dyDescent="0.25">
      <c r="A916" s="5">
        <v>1827</v>
      </c>
      <c r="B916" s="5">
        <v>2017</v>
      </c>
      <c r="C916" s="5" t="s">
        <v>3</v>
      </c>
      <c r="D916" s="5">
        <v>2</v>
      </c>
      <c r="E916" s="29">
        <f>SUM(E917:E920)</f>
        <v>4.1666666666665408E-3</v>
      </c>
      <c r="F916" s="5"/>
      <c r="G916" s="5"/>
      <c r="H916" s="5"/>
      <c r="I916" s="74">
        <f>IF(J919&gt;J918,((J919-J918)*$N$2/$O$2)-E916,0)</f>
        <v>0</v>
      </c>
      <c r="J916" s="74"/>
      <c r="K916" s="13"/>
      <c r="L916" s="12">
        <f>IF(AND(D916&gt;0,K916&gt;0),(I917-K916)*$N$2/$O$2,0)</f>
        <v>0</v>
      </c>
    </row>
    <row r="917" spans="1:12" hidden="1" outlineLevel="1" x14ac:dyDescent="0.25">
      <c r="A917" s="5"/>
      <c r="B917" s="5"/>
      <c r="C917" s="5"/>
      <c r="D917" s="5"/>
      <c r="E917" s="29">
        <f>G917-F917</f>
        <v>6.9444444444444198E-4</v>
      </c>
      <c r="F917" s="29">
        <v>0.67083333333333339</v>
      </c>
      <c r="G917" s="29">
        <f>F918</f>
        <v>0.67152777777777783</v>
      </c>
      <c r="H917" s="3">
        <v>43076</v>
      </c>
      <c r="I917" s="4">
        <f t="shared" ref="I917:I920" si="510">H917+F917</f>
        <v>43076.67083333333</v>
      </c>
      <c r="J917" s="4">
        <f t="shared" ref="J917:J920" si="511">H917+G917</f>
        <v>43076.671527777777</v>
      </c>
      <c r="K917" s="8"/>
      <c r="L917" s="12"/>
    </row>
    <row r="918" spans="1:12" hidden="1" outlineLevel="1" x14ac:dyDescent="0.25">
      <c r="A918" s="5"/>
      <c r="B918" s="5"/>
      <c r="C918" s="5"/>
      <c r="D918" s="5"/>
      <c r="E918" s="29">
        <f t="shared" ref="E918:E920" si="512">G918-F918</f>
        <v>0</v>
      </c>
      <c r="F918" s="29">
        <v>0.67152777777777783</v>
      </c>
      <c r="G918" s="29">
        <f>F919</f>
        <v>0.67152777777777783</v>
      </c>
      <c r="H918" s="3">
        <v>43076</v>
      </c>
      <c r="I918" s="4">
        <f t="shared" si="510"/>
        <v>43076.671527777777</v>
      </c>
      <c r="J918" s="4">
        <f t="shared" si="511"/>
        <v>43076.671527777777</v>
      </c>
      <c r="K918" s="8"/>
      <c r="L918" s="8"/>
    </row>
    <row r="919" spans="1:12" hidden="1" outlineLevel="1" x14ac:dyDescent="0.25">
      <c r="A919" s="5"/>
      <c r="B919" s="5"/>
      <c r="C919" s="5"/>
      <c r="D919" s="5"/>
      <c r="E919" s="29">
        <f t="shared" si="512"/>
        <v>0</v>
      </c>
      <c r="F919" s="29">
        <f>F918</f>
        <v>0.67152777777777783</v>
      </c>
      <c r="G919" s="29">
        <f>F920</f>
        <v>0.67152777777777783</v>
      </c>
      <c r="H919" s="3">
        <v>43076</v>
      </c>
      <c r="I919" s="4">
        <f t="shared" si="510"/>
        <v>43076.671527777777</v>
      </c>
      <c r="J919" s="4">
        <f t="shared" si="511"/>
        <v>43076.671527777777</v>
      </c>
      <c r="K919" s="8"/>
      <c r="L919" s="8"/>
    </row>
    <row r="920" spans="1:12" hidden="1" outlineLevel="1" x14ac:dyDescent="0.25">
      <c r="A920" s="5"/>
      <c r="B920" s="5"/>
      <c r="C920" s="5"/>
      <c r="D920" s="5"/>
      <c r="E920" s="29">
        <f t="shared" si="512"/>
        <v>3.4722222222220989E-3</v>
      </c>
      <c r="F920" s="29">
        <f>F919</f>
        <v>0.67152777777777783</v>
      </c>
      <c r="G920" s="29">
        <v>0.67499999999999993</v>
      </c>
      <c r="H920" s="3">
        <v>43076</v>
      </c>
      <c r="I920" s="4">
        <f t="shared" si="510"/>
        <v>43076.671527777777</v>
      </c>
      <c r="J920" s="4">
        <f t="shared" si="511"/>
        <v>43076.675000000003</v>
      </c>
      <c r="K920" s="8"/>
      <c r="L920" s="8"/>
    </row>
    <row r="921" spans="1:12" hidden="1" collapsed="1" x14ac:dyDescent="0.25">
      <c r="A921" s="5">
        <v>1829</v>
      </c>
      <c r="B921" s="5">
        <v>2017</v>
      </c>
      <c r="C921" s="5" t="s">
        <v>3</v>
      </c>
      <c r="D921" s="5">
        <v>1</v>
      </c>
      <c r="E921" s="29">
        <f>SUM(E922:E926)</f>
        <v>3.4722222222222099E-3</v>
      </c>
      <c r="F921" s="5"/>
      <c r="G921" s="5"/>
      <c r="H921" s="5"/>
      <c r="I921" s="74">
        <f>IF(J924&gt;J923,((J924-J923)*$N$2/$O$2)-E921,0)</f>
        <v>-3.0381944430296626E-3</v>
      </c>
      <c r="J921" s="74"/>
      <c r="K921" s="13"/>
      <c r="L921" s="12">
        <f>IF(AND(D921&gt;0,K921&gt;0),(I922-K921)*$N$2/$O$2,0)</f>
        <v>0</v>
      </c>
    </row>
    <row r="922" spans="1:12" hidden="1" outlineLevel="1" x14ac:dyDescent="0.25">
      <c r="A922" s="5"/>
      <c r="B922" s="5"/>
      <c r="C922" s="5"/>
      <c r="D922" s="5"/>
      <c r="E922" s="29">
        <f>G922-F922</f>
        <v>0</v>
      </c>
      <c r="F922" s="29">
        <v>0.69513888888888886</v>
      </c>
      <c r="G922" s="29">
        <f>F923</f>
        <v>0.69513888888888886</v>
      </c>
      <c r="H922" s="3">
        <v>43076</v>
      </c>
      <c r="I922" s="4">
        <f t="shared" ref="I922:I926" si="513">H922+F922</f>
        <v>43076.695138888892</v>
      </c>
      <c r="J922" s="4">
        <f t="shared" ref="J922:J926" si="514">H922+G922</f>
        <v>43076.695138888892</v>
      </c>
      <c r="K922" s="8"/>
      <c r="L922" s="12"/>
    </row>
    <row r="923" spans="1:12" hidden="1" outlineLevel="1" x14ac:dyDescent="0.25">
      <c r="A923" s="5"/>
      <c r="B923" s="5"/>
      <c r="C923" s="5"/>
      <c r="D923" s="5"/>
      <c r="E923" s="29">
        <f t="shared" ref="E923:E926" si="515">G923-F923</f>
        <v>6.9444444444444198E-4</v>
      </c>
      <c r="F923" s="29">
        <v>0.69513888888888886</v>
      </c>
      <c r="G923" s="29">
        <f>F924</f>
        <v>0.6958333333333333</v>
      </c>
      <c r="H923" s="3">
        <v>43076</v>
      </c>
      <c r="I923" s="4">
        <f t="shared" si="513"/>
        <v>43076.695138888892</v>
      </c>
      <c r="J923" s="4">
        <f t="shared" si="514"/>
        <v>43076.695833333331</v>
      </c>
      <c r="K923" s="8"/>
      <c r="L923" s="8"/>
    </row>
    <row r="924" spans="1:12" hidden="1" outlineLevel="1" x14ac:dyDescent="0.25">
      <c r="A924" s="5"/>
      <c r="B924" s="5"/>
      <c r="C924" s="5"/>
      <c r="D924" s="5"/>
      <c r="E924" s="29">
        <f t="shared" si="515"/>
        <v>1.388888888888995E-3</v>
      </c>
      <c r="F924" s="29">
        <v>0.6958333333333333</v>
      </c>
      <c r="G924" s="29">
        <f>F925</f>
        <v>0.6972222222222223</v>
      </c>
      <c r="H924" s="3">
        <v>43076</v>
      </c>
      <c r="I924" s="4">
        <f t="shared" si="513"/>
        <v>43076.695833333331</v>
      </c>
      <c r="J924" s="4">
        <f t="shared" si="514"/>
        <v>43076.697222222225</v>
      </c>
      <c r="K924" s="8"/>
      <c r="L924" s="8"/>
    </row>
    <row r="925" spans="1:12" hidden="1" outlineLevel="1" x14ac:dyDescent="0.25">
      <c r="A925" s="5"/>
      <c r="B925" s="5"/>
      <c r="C925" s="5"/>
      <c r="D925" s="5"/>
      <c r="E925" s="29">
        <f t="shared" si="515"/>
        <v>6.9444444444433095E-4</v>
      </c>
      <c r="F925" s="29">
        <v>0.6972222222222223</v>
      </c>
      <c r="G925" s="29">
        <f>F926</f>
        <v>0.69791666666666663</v>
      </c>
      <c r="H925" s="3">
        <v>43076</v>
      </c>
      <c r="I925" s="4">
        <f t="shared" si="513"/>
        <v>43076.697222222225</v>
      </c>
      <c r="J925" s="4">
        <f t="shared" si="514"/>
        <v>43076.697916666664</v>
      </c>
      <c r="K925" s="8"/>
      <c r="L925" s="8"/>
    </row>
    <row r="926" spans="1:12" hidden="1" outlineLevel="1" x14ac:dyDescent="0.25">
      <c r="A926" s="5"/>
      <c r="B926" s="5"/>
      <c r="C926" s="5"/>
      <c r="D926" s="5"/>
      <c r="E926" s="29">
        <f t="shared" si="515"/>
        <v>6.9444444444444198E-4</v>
      </c>
      <c r="F926" s="29">
        <v>0.69791666666666663</v>
      </c>
      <c r="G926" s="29">
        <v>0.69861111111111107</v>
      </c>
      <c r="H926" s="3">
        <v>43076</v>
      </c>
      <c r="I926" s="4">
        <f t="shared" si="513"/>
        <v>43076.697916666664</v>
      </c>
      <c r="J926" s="4">
        <f t="shared" si="514"/>
        <v>43076.698611111111</v>
      </c>
      <c r="K926" s="8"/>
      <c r="L926" s="8"/>
    </row>
    <row r="927" spans="1:12" hidden="1" collapsed="1" x14ac:dyDescent="0.25">
      <c r="A927" s="5">
        <v>1829</v>
      </c>
      <c r="B927" s="5">
        <v>2017</v>
      </c>
      <c r="C927" s="5" t="s">
        <v>3</v>
      </c>
      <c r="D927" s="5">
        <v>2</v>
      </c>
      <c r="E927" s="29">
        <f>SUM(E928:E931)</f>
        <v>1.388888888888995E-3</v>
      </c>
      <c r="F927" s="5"/>
      <c r="G927" s="5"/>
      <c r="H927" s="5"/>
      <c r="I927" s="74">
        <f>IF(J930&gt;J929,((J930-J929)*$N$2/$O$2)-E927,0)</f>
        <v>0</v>
      </c>
      <c r="J927" s="74"/>
      <c r="K927" s="13"/>
      <c r="L927" s="12">
        <f>IF(AND(D927&gt;0,K927&gt;0),(I928-K927)*$N$2/$O$2,0)</f>
        <v>0</v>
      </c>
    </row>
    <row r="928" spans="1:12" hidden="1" outlineLevel="1" x14ac:dyDescent="0.25">
      <c r="A928" s="5"/>
      <c r="B928" s="5"/>
      <c r="C928" s="5"/>
      <c r="D928" s="5"/>
      <c r="E928" s="29">
        <f>G928-F928</f>
        <v>6.94444444444553E-4</v>
      </c>
      <c r="F928" s="29">
        <v>0.69861111111111107</v>
      </c>
      <c r="G928" s="29">
        <f>F929</f>
        <v>0.69930555555555562</v>
      </c>
      <c r="H928" s="3">
        <v>43076</v>
      </c>
      <c r="I928" s="4">
        <f t="shared" ref="I928:I931" si="516">H928+F928</f>
        <v>43076.698611111111</v>
      </c>
      <c r="J928" s="4">
        <f t="shared" ref="J928:J931" si="517">H928+G928</f>
        <v>43076.699305555558</v>
      </c>
      <c r="K928" s="8"/>
      <c r="L928" s="12"/>
    </row>
    <row r="929" spans="1:12" hidden="1" outlineLevel="1" x14ac:dyDescent="0.25">
      <c r="A929" s="5"/>
      <c r="B929" s="5"/>
      <c r="C929" s="5"/>
      <c r="D929" s="5"/>
      <c r="E929" s="29">
        <f t="shared" ref="E929:E931" si="518">G929-F929</f>
        <v>0</v>
      </c>
      <c r="F929" s="29">
        <v>0.69930555555555562</v>
      </c>
      <c r="G929" s="29">
        <f>F930</f>
        <v>0.69930555555555562</v>
      </c>
      <c r="H929" s="3">
        <v>43076</v>
      </c>
      <c r="I929" s="4">
        <f t="shared" si="516"/>
        <v>43076.699305555558</v>
      </c>
      <c r="J929" s="4">
        <f t="shared" si="517"/>
        <v>43076.699305555558</v>
      </c>
      <c r="K929" s="8"/>
      <c r="L929" s="8"/>
    </row>
    <row r="930" spans="1:12" hidden="1" outlineLevel="1" x14ac:dyDescent="0.25">
      <c r="A930" s="5"/>
      <c r="B930" s="5"/>
      <c r="C930" s="5"/>
      <c r="D930" s="5"/>
      <c r="E930" s="29">
        <f t="shared" si="518"/>
        <v>0</v>
      </c>
      <c r="F930" s="29">
        <f>F929</f>
        <v>0.69930555555555562</v>
      </c>
      <c r="G930" s="29">
        <f>F931</f>
        <v>0.69930555555555562</v>
      </c>
      <c r="H930" s="3">
        <v>43076</v>
      </c>
      <c r="I930" s="4">
        <f t="shared" si="516"/>
        <v>43076.699305555558</v>
      </c>
      <c r="J930" s="4">
        <f t="shared" si="517"/>
        <v>43076.699305555558</v>
      </c>
      <c r="K930" s="8"/>
      <c r="L930" s="8"/>
    </row>
    <row r="931" spans="1:12" hidden="1" outlineLevel="1" x14ac:dyDescent="0.25">
      <c r="A931" s="5"/>
      <c r="B931" s="5"/>
      <c r="C931" s="5"/>
      <c r="D931" s="5"/>
      <c r="E931" s="29">
        <f t="shared" si="518"/>
        <v>6.9444444444444198E-4</v>
      </c>
      <c r="F931" s="29">
        <f>F930</f>
        <v>0.69930555555555562</v>
      </c>
      <c r="G931" s="29">
        <v>0.70000000000000007</v>
      </c>
      <c r="H931" s="3">
        <v>43076</v>
      </c>
      <c r="I931" s="4">
        <f t="shared" si="516"/>
        <v>43076.699305555558</v>
      </c>
      <c r="J931" s="4">
        <f t="shared" si="517"/>
        <v>43076.7</v>
      </c>
      <c r="K931" s="8"/>
      <c r="L931" s="8"/>
    </row>
    <row r="932" spans="1:12" hidden="1" collapsed="1" x14ac:dyDescent="0.25">
      <c r="A932" s="5">
        <v>1830</v>
      </c>
      <c r="B932" s="5">
        <v>2017</v>
      </c>
      <c r="C932" s="5" t="s">
        <v>3</v>
      </c>
      <c r="D932" s="5">
        <v>1</v>
      </c>
      <c r="E932" s="29">
        <f>SUM(E933:E937)</f>
        <v>1.388888888888884E-3</v>
      </c>
      <c r="F932" s="5"/>
      <c r="G932" s="5"/>
      <c r="H932" s="5"/>
      <c r="I932" s="74">
        <f>IF(J935&gt;J934,((J935-J934)*$N$2/$O$2)-E932,0)</f>
        <v>0</v>
      </c>
      <c r="J932" s="74"/>
      <c r="K932" s="13"/>
      <c r="L932" s="12">
        <f>IF(AND(D932&gt;0,K932&gt;0),(I933-K932)*$N$2/$O$2,0)</f>
        <v>0</v>
      </c>
    </row>
    <row r="933" spans="1:12" hidden="1" outlineLevel="1" x14ac:dyDescent="0.25">
      <c r="A933" s="5"/>
      <c r="B933" s="5"/>
      <c r="C933" s="5"/>
      <c r="D933" s="5"/>
      <c r="E933" s="29">
        <f>G933-F933</f>
        <v>6.9444444444449749E-4</v>
      </c>
      <c r="F933" s="29">
        <v>0.37638888888888888</v>
      </c>
      <c r="G933" s="29">
        <f>F934</f>
        <v>0.37708333333333338</v>
      </c>
      <c r="H933" s="3">
        <v>43080</v>
      </c>
      <c r="I933" s="4">
        <f t="shared" ref="I933:I937" si="519">H933+F933</f>
        <v>43080.376388888886</v>
      </c>
      <c r="J933" s="4">
        <f t="shared" ref="J933:J937" si="520">H933+G933</f>
        <v>43080.377083333333</v>
      </c>
      <c r="K933" s="8"/>
      <c r="L933" s="12"/>
    </row>
    <row r="934" spans="1:12" hidden="1" outlineLevel="1" x14ac:dyDescent="0.25">
      <c r="A934" s="5"/>
      <c r="B934" s="5"/>
      <c r="C934" s="5"/>
      <c r="D934" s="5"/>
      <c r="E934" s="29">
        <f t="shared" ref="E934:E937" si="521">G934-F934</f>
        <v>0</v>
      </c>
      <c r="F934" s="29">
        <v>0.37708333333333338</v>
      </c>
      <c r="G934" s="29">
        <f>F935</f>
        <v>0.37708333333333338</v>
      </c>
      <c r="H934" s="3">
        <v>43080</v>
      </c>
      <c r="I934" s="4">
        <f t="shared" si="519"/>
        <v>43080.377083333333</v>
      </c>
      <c r="J934" s="4">
        <f t="shared" si="520"/>
        <v>43080.377083333333</v>
      </c>
      <c r="K934" s="8"/>
      <c r="L934" s="8"/>
    </row>
    <row r="935" spans="1:12" hidden="1" outlineLevel="1" x14ac:dyDescent="0.25">
      <c r="A935" s="5"/>
      <c r="B935" s="5"/>
      <c r="C935" s="5"/>
      <c r="D935" s="5"/>
      <c r="E935" s="29">
        <f t="shared" si="521"/>
        <v>0</v>
      </c>
      <c r="F935" s="29">
        <v>0.37708333333333338</v>
      </c>
      <c r="G935" s="29">
        <f>F936</f>
        <v>0.37708333333333338</v>
      </c>
      <c r="H935" s="3">
        <v>43080</v>
      </c>
      <c r="I935" s="4">
        <f t="shared" si="519"/>
        <v>43080.377083333333</v>
      </c>
      <c r="J935" s="4">
        <f t="shared" si="520"/>
        <v>43080.377083333333</v>
      </c>
      <c r="K935" s="8"/>
      <c r="L935" s="8"/>
    </row>
    <row r="936" spans="1:12" hidden="1" outlineLevel="1" x14ac:dyDescent="0.25">
      <c r="A936" s="5"/>
      <c r="B936" s="5"/>
      <c r="C936" s="5"/>
      <c r="D936" s="5"/>
      <c r="E936" s="29">
        <f t="shared" si="521"/>
        <v>6.9444444444438647E-4</v>
      </c>
      <c r="F936" s="29">
        <v>0.37708333333333338</v>
      </c>
      <c r="G936" s="29">
        <f>F937</f>
        <v>0.37777777777777777</v>
      </c>
      <c r="H936" s="3">
        <v>43080</v>
      </c>
      <c r="I936" s="4">
        <f t="shared" si="519"/>
        <v>43080.377083333333</v>
      </c>
      <c r="J936" s="4">
        <f t="shared" si="520"/>
        <v>43080.37777777778</v>
      </c>
      <c r="K936" s="8"/>
      <c r="L936" s="8"/>
    </row>
    <row r="937" spans="1:12" hidden="1" outlineLevel="1" x14ac:dyDescent="0.25">
      <c r="A937" s="5"/>
      <c r="B937" s="5"/>
      <c r="C937" s="5"/>
      <c r="D937" s="5"/>
      <c r="E937" s="29">
        <f t="shared" si="521"/>
        <v>0</v>
      </c>
      <c r="F937" s="29">
        <v>0.37777777777777777</v>
      </c>
      <c r="G937" s="29">
        <v>0.37777777777777777</v>
      </c>
      <c r="H937" s="3">
        <v>43080</v>
      </c>
      <c r="I937" s="4">
        <f t="shared" si="519"/>
        <v>43080.37777777778</v>
      </c>
      <c r="J937" s="4">
        <f t="shared" si="520"/>
        <v>43080.37777777778</v>
      </c>
      <c r="K937" s="8"/>
      <c r="L937" s="8"/>
    </row>
    <row r="938" spans="1:12" hidden="1" collapsed="1" x14ac:dyDescent="0.25">
      <c r="A938" s="5">
        <v>1830</v>
      </c>
      <c r="B938" s="5">
        <v>2017</v>
      </c>
      <c r="C938" s="5" t="s">
        <v>3</v>
      </c>
      <c r="D938" s="5">
        <v>2</v>
      </c>
      <c r="E938" s="29">
        <f>SUM(E939:E942)</f>
        <v>4.1666666666666519E-3</v>
      </c>
      <c r="F938" s="5"/>
      <c r="G938" s="5"/>
      <c r="H938" s="5"/>
      <c r="I938" s="74">
        <f>IF(J941&gt;J940,((J941-J940)*$N$2/$O$2)-E938,0)</f>
        <v>0</v>
      </c>
      <c r="J938" s="74"/>
      <c r="K938" s="13"/>
      <c r="L938" s="12">
        <f>IF(AND(D938&gt;0,K938&gt;0),(I939-K938)*$N$2/$O$2,0)</f>
        <v>0</v>
      </c>
    </row>
    <row r="939" spans="1:12" hidden="1" outlineLevel="1" x14ac:dyDescent="0.25">
      <c r="A939" s="5"/>
      <c r="B939" s="5"/>
      <c r="C939" s="5"/>
      <c r="D939" s="5"/>
      <c r="E939" s="29">
        <f>G939-F939</f>
        <v>6.9444444444449749E-4</v>
      </c>
      <c r="F939" s="29">
        <v>0.37777777777777777</v>
      </c>
      <c r="G939" s="29">
        <f>F940</f>
        <v>0.37847222222222227</v>
      </c>
      <c r="H939" s="3">
        <v>43080</v>
      </c>
      <c r="I939" s="4">
        <f t="shared" ref="I939:I942" si="522">H939+F939</f>
        <v>43080.37777777778</v>
      </c>
      <c r="J939" s="4">
        <f t="shared" ref="J939:J942" si="523">H939+G939</f>
        <v>43080.378472222219</v>
      </c>
      <c r="K939" s="8"/>
      <c r="L939" s="12"/>
    </row>
    <row r="940" spans="1:12" hidden="1" outlineLevel="1" x14ac:dyDescent="0.25">
      <c r="A940" s="5"/>
      <c r="B940" s="5"/>
      <c r="C940" s="5"/>
      <c r="D940" s="5"/>
      <c r="E940" s="29">
        <f t="shared" ref="E940:E942" si="524">G940-F940</f>
        <v>0</v>
      </c>
      <c r="F940" s="29">
        <v>0.37847222222222227</v>
      </c>
      <c r="G940" s="29">
        <f>F941</f>
        <v>0.37847222222222227</v>
      </c>
      <c r="H940" s="3">
        <v>43080</v>
      </c>
      <c r="I940" s="4">
        <f t="shared" si="522"/>
        <v>43080.378472222219</v>
      </c>
      <c r="J940" s="4">
        <f t="shared" si="523"/>
        <v>43080.378472222219</v>
      </c>
      <c r="K940" s="8"/>
      <c r="L940" s="8"/>
    </row>
    <row r="941" spans="1:12" hidden="1" outlineLevel="1" x14ac:dyDescent="0.25">
      <c r="A941" s="5"/>
      <c r="B941" s="5"/>
      <c r="C941" s="5"/>
      <c r="D941" s="5"/>
      <c r="E941" s="29">
        <f t="shared" si="524"/>
        <v>0</v>
      </c>
      <c r="F941" s="29">
        <f>F940</f>
        <v>0.37847222222222227</v>
      </c>
      <c r="G941" s="29">
        <f>F942</f>
        <v>0.37847222222222227</v>
      </c>
      <c r="H941" s="3">
        <v>43080</v>
      </c>
      <c r="I941" s="4">
        <f t="shared" si="522"/>
        <v>43080.378472222219</v>
      </c>
      <c r="J941" s="4">
        <f t="shared" si="523"/>
        <v>43080.378472222219</v>
      </c>
      <c r="K941" s="8"/>
      <c r="L941" s="8"/>
    </row>
    <row r="942" spans="1:12" hidden="1" outlineLevel="1" x14ac:dyDescent="0.25">
      <c r="A942" s="5"/>
      <c r="B942" s="5"/>
      <c r="C942" s="5"/>
      <c r="D942" s="5"/>
      <c r="E942" s="29">
        <f t="shared" si="524"/>
        <v>3.4722222222221544E-3</v>
      </c>
      <c r="F942" s="29">
        <f>F941</f>
        <v>0.37847222222222227</v>
      </c>
      <c r="G942" s="29">
        <v>0.38194444444444442</v>
      </c>
      <c r="H942" s="3">
        <v>43080</v>
      </c>
      <c r="I942" s="4">
        <f t="shared" si="522"/>
        <v>43080.378472222219</v>
      </c>
      <c r="J942" s="4">
        <f t="shared" si="523"/>
        <v>43080.381944444445</v>
      </c>
      <c r="K942" s="8"/>
      <c r="L942" s="8"/>
    </row>
    <row r="943" spans="1:12" hidden="1" collapsed="1" x14ac:dyDescent="0.25">
      <c r="A943" s="5">
        <v>1851</v>
      </c>
      <c r="B943" s="5">
        <v>2017</v>
      </c>
      <c r="C943" s="5" t="s">
        <v>3</v>
      </c>
      <c r="D943" s="5">
        <v>1</v>
      </c>
      <c r="E943" s="29">
        <f>SUM(E944:E948)</f>
        <v>2.0833333333332704E-3</v>
      </c>
      <c r="F943" s="5"/>
      <c r="G943" s="5"/>
      <c r="H943" s="5"/>
      <c r="I943" s="74">
        <f>IF(J946&gt;J945,((J946-J945)*$N$2/$O$2)-E943,0)</f>
        <v>-1.8663194437369968E-3</v>
      </c>
      <c r="J943" s="74"/>
      <c r="K943" s="13"/>
      <c r="L943" s="12">
        <f>IF(AND(D943&gt;0,K943&gt;0),(I944-K943)*$N$2/$O$2,0)</f>
        <v>0</v>
      </c>
    </row>
    <row r="944" spans="1:12" hidden="1" outlineLevel="1" x14ac:dyDescent="0.25">
      <c r="A944" s="5"/>
      <c r="B944" s="5"/>
      <c r="C944" s="5"/>
      <c r="D944" s="5"/>
      <c r="E944" s="29">
        <f>G944-F944</f>
        <v>0</v>
      </c>
      <c r="F944" s="29">
        <v>0.43055555555555558</v>
      </c>
      <c r="G944" s="29">
        <f>F945</f>
        <v>0.43055555555555558</v>
      </c>
      <c r="H944" s="3">
        <v>43080</v>
      </c>
      <c r="I944" s="4">
        <f t="shared" ref="I944:I948" si="525">H944+F944</f>
        <v>43080.430555555555</v>
      </c>
      <c r="J944" s="4">
        <f t="shared" ref="J944:J948" si="526">H944+G944</f>
        <v>43080.430555555555</v>
      </c>
      <c r="K944" s="8"/>
      <c r="L944" s="12"/>
    </row>
    <row r="945" spans="1:12" hidden="1" outlineLevel="1" x14ac:dyDescent="0.25">
      <c r="A945" s="5"/>
      <c r="B945" s="5"/>
      <c r="C945" s="5"/>
      <c r="D945" s="5"/>
      <c r="E945" s="29">
        <f t="shared" ref="E945:E948" si="527">G945-F945</f>
        <v>0</v>
      </c>
      <c r="F945" s="29">
        <v>0.43055555555555558</v>
      </c>
      <c r="G945" s="29">
        <f>F946</f>
        <v>0.43055555555555558</v>
      </c>
      <c r="H945" s="3">
        <v>43080</v>
      </c>
      <c r="I945" s="4">
        <f t="shared" si="525"/>
        <v>43080.430555555555</v>
      </c>
      <c r="J945" s="4">
        <f t="shared" si="526"/>
        <v>43080.430555555555</v>
      </c>
      <c r="K945" s="8"/>
      <c r="L945" s="8"/>
    </row>
    <row r="946" spans="1:12" hidden="1" outlineLevel="1" x14ac:dyDescent="0.25">
      <c r="A946" s="5"/>
      <c r="B946" s="5"/>
      <c r="C946" s="5"/>
      <c r="D946" s="5"/>
      <c r="E946" s="29">
        <f t="shared" si="527"/>
        <v>6.9444444444438647E-4</v>
      </c>
      <c r="F946" s="29">
        <v>0.43055555555555558</v>
      </c>
      <c r="G946" s="29">
        <f>F947</f>
        <v>0.43124999999999997</v>
      </c>
      <c r="H946" s="3">
        <v>43080</v>
      </c>
      <c r="I946" s="4">
        <f t="shared" si="525"/>
        <v>43080.430555555555</v>
      </c>
      <c r="J946" s="4">
        <f t="shared" si="526"/>
        <v>43080.431250000001</v>
      </c>
      <c r="K946" s="8"/>
      <c r="L946" s="8"/>
    </row>
    <row r="947" spans="1:12" hidden="1" outlineLevel="1" x14ac:dyDescent="0.25">
      <c r="A947" s="5"/>
      <c r="B947" s="5"/>
      <c r="C947" s="5"/>
      <c r="D947" s="5"/>
      <c r="E947" s="29">
        <f t="shared" si="527"/>
        <v>1.388888888888884E-3</v>
      </c>
      <c r="F947" s="29">
        <v>0.43124999999999997</v>
      </c>
      <c r="G947" s="29">
        <f>F948</f>
        <v>0.43263888888888885</v>
      </c>
      <c r="H947" s="3">
        <v>43080</v>
      </c>
      <c r="I947" s="4">
        <f t="shared" si="525"/>
        <v>43080.431250000001</v>
      </c>
      <c r="J947" s="4">
        <f t="shared" si="526"/>
        <v>43080.432638888888</v>
      </c>
      <c r="K947" s="8"/>
      <c r="L947" s="8"/>
    </row>
    <row r="948" spans="1:12" hidden="1" outlineLevel="1" x14ac:dyDescent="0.25">
      <c r="A948" s="5"/>
      <c r="B948" s="5"/>
      <c r="C948" s="5"/>
      <c r="D948" s="5"/>
      <c r="E948" s="29">
        <f t="shared" si="527"/>
        <v>0</v>
      </c>
      <c r="F948" s="29">
        <v>0.43263888888888885</v>
      </c>
      <c r="G948" s="29">
        <v>0.43263888888888885</v>
      </c>
      <c r="H948" s="3">
        <v>43080</v>
      </c>
      <c r="I948" s="4">
        <f t="shared" si="525"/>
        <v>43080.432638888888</v>
      </c>
      <c r="J948" s="4">
        <f t="shared" si="526"/>
        <v>43080.432638888888</v>
      </c>
      <c r="K948" s="8"/>
      <c r="L948" s="8"/>
    </row>
    <row r="949" spans="1:12" hidden="1" collapsed="1" x14ac:dyDescent="0.25">
      <c r="A949" s="5">
        <v>1851</v>
      </c>
      <c r="B949" s="5">
        <v>2017</v>
      </c>
      <c r="C949" s="5" t="s">
        <v>3</v>
      </c>
      <c r="D949" s="5">
        <v>2</v>
      </c>
      <c r="E949" s="29">
        <f>SUM(E950:E953)</f>
        <v>4.1666666666666519E-3</v>
      </c>
      <c r="F949" s="5"/>
      <c r="G949" s="5"/>
      <c r="H949" s="5"/>
      <c r="I949" s="74">
        <f>IF(J952&gt;J951,((J952-J951)*$N$2/$O$2)-E949,0)</f>
        <v>0</v>
      </c>
      <c r="J949" s="74"/>
      <c r="K949" s="13"/>
      <c r="L949" s="12">
        <f>IF(AND(D949&gt;0,K949&gt;0),(I950-K949)*$N$2/$O$2,0)</f>
        <v>0</v>
      </c>
    </row>
    <row r="950" spans="1:12" hidden="1" outlineLevel="1" x14ac:dyDescent="0.25">
      <c r="A950" s="5"/>
      <c r="B950" s="5"/>
      <c r="C950" s="5"/>
      <c r="D950" s="5"/>
      <c r="E950" s="29">
        <f>G950-F950</f>
        <v>1.388888888888884E-3</v>
      </c>
      <c r="F950" s="29">
        <v>0.43263888888888885</v>
      </c>
      <c r="G950" s="29">
        <f>F951</f>
        <v>0.43402777777777773</v>
      </c>
      <c r="H950" s="3">
        <v>43080</v>
      </c>
      <c r="I950" s="4">
        <f t="shared" ref="I950:I953" si="528">H950+F950</f>
        <v>43080.432638888888</v>
      </c>
      <c r="J950" s="4">
        <f t="shared" ref="J950:J953" si="529">H950+G950</f>
        <v>43080.434027777781</v>
      </c>
      <c r="K950" s="8"/>
      <c r="L950" s="12"/>
    </row>
    <row r="951" spans="1:12" hidden="1" outlineLevel="1" x14ac:dyDescent="0.25">
      <c r="A951" s="5"/>
      <c r="B951" s="5"/>
      <c r="C951" s="5"/>
      <c r="D951" s="5"/>
      <c r="E951" s="29">
        <f t="shared" ref="E951:E953" si="530">G951-F951</f>
        <v>0</v>
      </c>
      <c r="F951" s="29">
        <v>0.43402777777777773</v>
      </c>
      <c r="G951" s="29">
        <f>F952</f>
        <v>0.43402777777777773</v>
      </c>
      <c r="H951" s="3">
        <v>43080</v>
      </c>
      <c r="I951" s="4">
        <f t="shared" si="528"/>
        <v>43080.434027777781</v>
      </c>
      <c r="J951" s="4">
        <f t="shared" si="529"/>
        <v>43080.434027777781</v>
      </c>
      <c r="K951" s="8"/>
      <c r="L951" s="8"/>
    </row>
    <row r="952" spans="1:12" hidden="1" outlineLevel="1" x14ac:dyDescent="0.25">
      <c r="A952" s="5"/>
      <c r="B952" s="5"/>
      <c r="C952" s="5"/>
      <c r="D952" s="5"/>
      <c r="E952" s="29">
        <f t="shared" si="530"/>
        <v>0</v>
      </c>
      <c r="F952" s="29">
        <f>F951</f>
        <v>0.43402777777777773</v>
      </c>
      <c r="G952" s="29">
        <f>F953</f>
        <v>0.43402777777777773</v>
      </c>
      <c r="H952" s="3">
        <v>43080</v>
      </c>
      <c r="I952" s="4">
        <f t="shared" si="528"/>
        <v>43080.434027777781</v>
      </c>
      <c r="J952" s="4">
        <f t="shared" si="529"/>
        <v>43080.434027777781</v>
      </c>
      <c r="K952" s="8"/>
      <c r="L952" s="8"/>
    </row>
    <row r="953" spans="1:12" hidden="1" outlineLevel="1" x14ac:dyDescent="0.25">
      <c r="A953" s="5"/>
      <c r="B953" s="5"/>
      <c r="C953" s="5"/>
      <c r="D953" s="5"/>
      <c r="E953" s="29">
        <f t="shared" si="530"/>
        <v>2.7777777777777679E-3</v>
      </c>
      <c r="F953" s="29">
        <f>F952</f>
        <v>0.43402777777777773</v>
      </c>
      <c r="G953" s="29">
        <v>0.4368055555555555</v>
      </c>
      <c r="H953" s="3">
        <v>43080</v>
      </c>
      <c r="I953" s="4">
        <f t="shared" si="528"/>
        <v>43080.434027777781</v>
      </c>
      <c r="J953" s="4">
        <f t="shared" si="529"/>
        <v>43080.436805555553</v>
      </c>
      <c r="K953" s="8"/>
      <c r="L953" s="8"/>
    </row>
    <row r="954" spans="1:12" hidden="1" collapsed="1" x14ac:dyDescent="0.25">
      <c r="A954" s="5">
        <v>1850</v>
      </c>
      <c r="B954" s="5">
        <v>2017</v>
      </c>
      <c r="C954" s="5" t="s">
        <v>3</v>
      </c>
      <c r="D954" s="5">
        <v>1</v>
      </c>
      <c r="E954" s="29">
        <f>SUM(E955:E959)</f>
        <v>1.388888888888884E-3</v>
      </c>
      <c r="F954" s="5"/>
      <c r="G954" s="5"/>
      <c r="H954" s="5"/>
      <c r="I954" s="74">
        <f>IF(J957&gt;J956,((J957-J956)*$N$2/$O$2)-E954,0)</f>
        <v>0</v>
      </c>
      <c r="J954" s="74"/>
      <c r="K954" s="13"/>
      <c r="L954" s="12">
        <f>IF(AND(D954&gt;0,K954&gt;0),(I955-K954)*$N$2/$O$2,0)</f>
        <v>0</v>
      </c>
    </row>
    <row r="955" spans="1:12" hidden="1" outlineLevel="1" x14ac:dyDescent="0.25">
      <c r="A955" s="5"/>
      <c r="B955" s="5"/>
      <c r="C955" s="5"/>
      <c r="D955" s="5"/>
      <c r="E955" s="29">
        <f>G955-F955</f>
        <v>6.9444444444444198E-4</v>
      </c>
      <c r="F955" s="29">
        <v>0.42430555555555555</v>
      </c>
      <c r="G955" s="29">
        <f>F956</f>
        <v>0.42499999999999999</v>
      </c>
      <c r="H955" s="3">
        <v>43082</v>
      </c>
      <c r="I955" s="4">
        <f t="shared" ref="I955:I959" si="531">H955+F955</f>
        <v>43082.424305555556</v>
      </c>
      <c r="J955" s="4">
        <f t="shared" ref="J955:J959" si="532">H955+G955</f>
        <v>43082.425000000003</v>
      </c>
      <c r="K955" s="8"/>
      <c r="L955" s="12"/>
    </row>
    <row r="956" spans="1:12" hidden="1" outlineLevel="1" x14ac:dyDescent="0.25">
      <c r="A956" s="5"/>
      <c r="B956" s="5"/>
      <c r="C956" s="5"/>
      <c r="D956" s="5"/>
      <c r="E956" s="29">
        <f t="shared" ref="E956:E959" si="533">G956-F956</f>
        <v>0</v>
      </c>
      <c r="F956" s="29">
        <v>0.42499999999999999</v>
      </c>
      <c r="G956" s="29">
        <f>F957</f>
        <v>0.42499999999999999</v>
      </c>
      <c r="H956" s="3">
        <v>43082</v>
      </c>
      <c r="I956" s="4">
        <f t="shared" si="531"/>
        <v>43082.425000000003</v>
      </c>
      <c r="J956" s="4">
        <f t="shared" si="532"/>
        <v>43082.425000000003</v>
      </c>
      <c r="K956" s="8"/>
      <c r="L956" s="8"/>
    </row>
    <row r="957" spans="1:12" hidden="1" outlineLevel="1" x14ac:dyDescent="0.25">
      <c r="A957" s="5"/>
      <c r="B957" s="5"/>
      <c r="C957" s="5"/>
      <c r="D957" s="5"/>
      <c r="E957" s="29">
        <f t="shared" si="533"/>
        <v>0</v>
      </c>
      <c r="F957" s="29">
        <v>0.42499999999999999</v>
      </c>
      <c r="G957" s="29">
        <f>F958</f>
        <v>0.42499999999999999</v>
      </c>
      <c r="H957" s="3">
        <v>43082</v>
      </c>
      <c r="I957" s="4">
        <f t="shared" si="531"/>
        <v>43082.425000000003</v>
      </c>
      <c r="J957" s="4">
        <f t="shared" si="532"/>
        <v>43082.425000000003</v>
      </c>
      <c r="K957" s="8"/>
      <c r="L957" s="8"/>
    </row>
    <row r="958" spans="1:12" hidden="1" outlineLevel="1" x14ac:dyDescent="0.25">
      <c r="A958" s="5"/>
      <c r="B958" s="5"/>
      <c r="C958" s="5"/>
      <c r="D958" s="5"/>
      <c r="E958" s="29">
        <f t="shared" si="533"/>
        <v>0</v>
      </c>
      <c r="F958" s="29">
        <v>0.42499999999999999</v>
      </c>
      <c r="G958" s="29">
        <f>F959</f>
        <v>0.42499999999999999</v>
      </c>
      <c r="H958" s="3">
        <v>43082</v>
      </c>
      <c r="I958" s="4">
        <f t="shared" si="531"/>
        <v>43082.425000000003</v>
      </c>
      <c r="J958" s="4">
        <f t="shared" si="532"/>
        <v>43082.425000000003</v>
      </c>
      <c r="K958" s="8"/>
      <c r="L958" s="8"/>
    </row>
    <row r="959" spans="1:12" hidden="1" outlineLevel="1" x14ac:dyDescent="0.25">
      <c r="A959" s="5"/>
      <c r="B959" s="5"/>
      <c r="C959" s="5"/>
      <c r="D959" s="5"/>
      <c r="E959" s="29">
        <f t="shared" si="533"/>
        <v>6.9444444444444198E-4</v>
      </c>
      <c r="F959" s="29">
        <v>0.42499999999999999</v>
      </c>
      <c r="G959" s="29">
        <v>0.42569444444444443</v>
      </c>
      <c r="H959" s="3">
        <v>43082</v>
      </c>
      <c r="I959" s="4">
        <f t="shared" si="531"/>
        <v>43082.425000000003</v>
      </c>
      <c r="J959" s="4">
        <f t="shared" si="532"/>
        <v>43082.425694444442</v>
      </c>
      <c r="K959" s="8"/>
      <c r="L959" s="8"/>
    </row>
    <row r="960" spans="1:12" hidden="1" collapsed="1" x14ac:dyDescent="0.25">
      <c r="A960" s="5">
        <v>1850</v>
      </c>
      <c r="B960" s="5">
        <v>2017</v>
      </c>
      <c r="C960" s="5" t="s">
        <v>3</v>
      </c>
      <c r="D960" s="5">
        <v>2</v>
      </c>
      <c r="E960" s="29">
        <f>SUM(E961:E964)</f>
        <v>4.1666666666666519E-3</v>
      </c>
      <c r="F960" s="5"/>
      <c r="G960" s="5"/>
      <c r="H960" s="5"/>
      <c r="I960" s="74">
        <f>IF(J963&gt;J962,((J963-J962)*$N$2/$O$2)-E960,0)</f>
        <v>0</v>
      </c>
      <c r="J960" s="74"/>
      <c r="K960" s="13"/>
      <c r="L960" s="12">
        <f>IF(AND(D960&gt;0,K960&gt;0),(I961-K960)*$N$2/$O$2,0)</f>
        <v>0</v>
      </c>
    </row>
    <row r="961" spans="1:12" hidden="1" outlineLevel="1" x14ac:dyDescent="0.25">
      <c r="A961" s="5"/>
      <c r="B961" s="5"/>
      <c r="C961" s="5"/>
      <c r="D961" s="5"/>
      <c r="E961" s="29">
        <f>G961-F961</f>
        <v>0</v>
      </c>
      <c r="F961" s="29">
        <v>0.42569444444444443</v>
      </c>
      <c r="G961" s="29">
        <f>F962</f>
        <v>0.42569444444444443</v>
      </c>
      <c r="H961" s="3">
        <v>43082</v>
      </c>
      <c r="I961" s="4">
        <f t="shared" ref="I961:I964" si="534">H961+F961</f>
        <v>43082.425694444442</v>
      </c>
      <c r="J961" s="4">
        <f t="shared" ref="J961:J964" si="535">H961+G961</f>
        <v>43082.425694444442</v>
      </c>
      <c r="K961" s="8"/>
      <c r="L961" s="12"/>
    </row>
    <row r="962" spans="1:12" hidden="1" outlineLevel="1" x14ac:dyDescent="0.25">
      <c r="A962" s="5"/>
      <c r="B962" s="5"/>
      <c r="C962" s="5"/>
      <c r="D962" s="5"/>
      <c r="E962" s="29">
        <f t="shared" ref="E962:E964" si="536">G962-F962</f>
        <v>0</v>
      </c>
      <c r="F962" s="29">
        <v>0.42569444444444443</v>
      </c>
      <c r="G962" s="29">
        <f>F963</f>
        <v>0.42569444444444443</v>
      </c>
      <c r="H962" s="3">
        <v>43082</v>
      </c>
      <c r="I962" s="4">
        <f t="shared" si="534"/>
        <v>43082.425694444442</v>
      </c>
      <c r="J962" s="4">
        <f t="shared" si="535"/>
        <v>43082.425694444442</v>
      </c>
      <c r="K962" s="8"/>
      <c r="L962" s="8"/>
    </row>
    <row r="963" spans="1:12" hidden="1" outlineLevel="1" x14ac:dyDescent="0.25">
      <c r="A963" s="5"/>
      <c r="B963" s="5"/>
      <c r="C963" s="5"/>
      <c r="D963" s="5"/>
      <c r="E963" s="29">
        <f t="shared" si="536"/>
        <v>0</v>
      </c>
      <c r="F963" s="29">
        <f>F962</f>
        <v>0.42569444444444443</v>
      </c>
      <c r="G963" s="29">
        <f>F964</f>
        <v>0.42569444444444443</v>
      </c>
      <c r="H963" s="3">
        <v>43082</v>
      </c>
      <c r="I963" s="4">
        <f t="shared" si="534"/>
        <v>43082.425694444442</v>
      </c>
      <c r="J963" s="4">
        <f t="shared" si="535"/>
        <v>43082.425694444442</v>
      </c>
      <c r="K963" s="8"/>
      <c r="L963" s="8"/>
    </row>
    <row r="964" spans="1:12" hidden="1" outlineLevel="1" x14ac:dyDescent="0.25">
      <c r="A964" s="5"/>
      <c r="B964" s="5"/>
      <c r="C964" s="5"/>
      <c r="D964" s="5"/>
      <c r="E964" s="29">
        <f t="shared" si="536"/>
        <v>4.1666666666666519E-3</v>
      </c>
      <c r="F964" s="29">
        <f>F963</f>
        <v>0.42569444444444443</v>
      </c>
      <c r="G964" s="29">
        <v>0.42986111111111108</v>
      </c>
      <c r="H964" s="3">
        <v>43082</v>
      </c>
      <c r="I964" s="4">
        <f t="shared" si="534"/>
        <v>43082.425694444442</v>
      </c>
      <c r="J964" s="4">
        <f t="shared" si="535"/>
        <v>43082.429861111108</v>
      </c>
      <c r="K964" s="8"/>
      <c r="L964" s="8"/>
    </row>
    <row r="965" spans="1:12" hidden="1" collapsed="1" x14ac:dyDescent="0.25">
      <c r="A965" s="5">
        <v>1859</v>
      </c>
      <c r="B965" s="5">
        <v>2017</v>
      </c>
      <c r="C965" s="5" t="s">
        <v>3</v>
      </c>
      <c r="D965" s="5">
        <v>1</v>
      </c>
      <c r="E965" s="29">
        <f>SUM(E966:E970)</f>
        <v>6.9444444444444198E-4</v>
      </c>
      <c r="F965" s="5"/>
      <c r="G965" s="5"/>
      <c r="H965" s="5"/>
      <c r="I965" s="74">
        <f>IF(J968&gt;J967,((J968-J967)*$N$2/$O$2)-E965,0)</f>
        <v>0</v>
      </c>
      <c r="J965" s="74"/>
      <c r="K965" s="13"/>
      <c r="L965" s="12">
        <f>IF(AND(D965&gt;0,K965&gt;0),(I966-K965)*$N$2/$O$2,0)</f>
        <v>0</v>
      </c>
    </row>
    <row r="966" spans="1:12" hidden="1" outlineLevel="1" x14ac:dyDescent="0.25">
      <c r="A966" s="5"/>
      <c r="B966" s="5"/>
      <c r="C966" s="5"/>
      <c r="D966" s="5"/>
      <c r="E966" s="29">
        <f>G966-F966</f>
        <v>0</v>
      </c>
      <c r="F966" s="29">
        <v>0.63402777777777775</v>
      </c>
      <c r="G966" s="29">
        <f>F967</f>
        <v>0.63402777777777775</v>
      </c>
      <c r="H966" s="3">
        <v>43082</v>
      </c>
      <c r="I966" s="4">
        <f t="shared" ref="I966:I970" si="537">H966+F966</f>
        <v>43082.634027777778</v>
      </c>
      <c r="J966" s="4">
        <f t="shared" ref="J966:J970" si="538">H966+G966</f>
        <v>43082.634027777778</v>
      </c>
      <c r="K966" s="8"/>
      <c r="L966" s="12"/>
    </row>
    <row r="967" spans="1:12" hidden="1" outlineLevel="1" x14ac:dyDescent="0.25">
      <c r="A967" s="5"/>
      <c r="B967" s="5"/>
      <c r="C967" s="5"/>
      <c r="D967" s="5"/>
      <c r="E967" s="29">
        <f t="shared" ref="E967:E970" si="539">G967-F967</f>
        <v>0</v>
      </c>
      <c r="F967" s="29">
        <v>0.63402777777777775</v>
      </c>
      <c r="G967" s="29">
        <f>F968</f>
        <v>0.63402777777777775</v>
      </c>
      <c r="H967" s="3">
        <v>43082</v>
      </c>
      <c r="I967" s="4">
        <f t="shared" si="537"/>
        <v>43082.634027777778</v>
      </c>
      <c r="J967" s="4">
        <f t="shared" si="538"/>
        <v>43082.634027777778</v>
      </c>
      <c r="K967" s="8"/>
      <c r="L967" s="8"/>
    </row>
    <row r="968" spans="1:12" hidden="1" outlineLevel="1" x14ac:dyDescent="0.25">
      <c r="A968" s="5"/>
      <c r="B968" s="5"/>
      <c r="C968" s="5"/>
      <c r="D968" s="5"/>
      <c r="E968" s="29">
        <f t="shared" si="539"/>
        <v>0</v>
      </c>
      <c r="F968" s="29">
        <v>0.63402777777777775</v>
      </c>
      <c r="G968" s="29">
        <f>F969</f>
        <v>0.63402777777777775</v>
      </c>
      <c r="H968" s="3">
        <v>43082</v>
      </c>
      <c r="I968" s="4">
        <f t="shared" si="537"/>
        <v>43082.634027777778</v>
      </c>
      <c r="J968" s="4">
        <f t="shared" si="538"/>
        <v>43082.634027777778</v>
      </c>
      <c r="K968" s="8"/>
      <c r="L968" s="8"/>
    </row>
    <row r="969" spans="1:12" hidden="1" outlineLevel="1" x14ac:dyDescent="0.25">
      <c r="A969" s="5"/>
      <c r="B969" s="5"/>
      <c r="C969" s="5"/>
      <c r="D969" s="5"/>
      <c r="E969" s="29">
        <f t="shared" si="539"/>
        <v>6.9444444444444198E-4</v>
      </c>
      <c r="F969" s="29">
        <v>0.63402777777777775</v>
      </c>
      <c r="G969" s="29">
        <f>F970</f>
        <v>0.63472222222222219</v>
      </c>
      <c r="H969" s="3">
        <v>43082</v>
      </c>
      <c r="I969" s="4">
        <f t="shared" si="537"/>
        <v>43082.634027777778</v>
      </c>
      <c r="J969" s="4">
        <f t="shared" si="538"/>
        <v>43082.634722222225</v>
      </c>
      <c r="K969" s="8"/>
      <c r="L969" s="8"/>
    </row>
    <row r="970" spans="1:12" hidden="1" outlineLevel="1" x14ac:dyDescent="0.25">
      <c r="A970" s="5"/>
      <c r="B970" s="5"/>
      <c r="C970" s="5"/>
      <c r="D970" s="5"/>
      <c r="E970" s="29">
        <f t="shared" si="539"/>
        <v>0</v>
      </c>
      <c r="F970" s="29">
        <v>0.63472222222222219</v>
      </c>
      <c r="G970" s="29">
        <v>0.63472222222222219</v>
      </c>
      <c r="H970" s="3">
        <v>43082</v>
      </c>
      <c r="I970" s="4">
        <f t="shared" si="537"/>
        <v>43082.634722222225</v>
      </c>
      <c r="J970" s="4">
        <f t="shared" si="538"/>
        <v>43082.634722222225</v>
      </c>
      <c r="K970" s="8"/>
      <c r="L970" s="8"/>
    </row>
    <row r="971" spans="1:12" hidden="1" collapsed="1" x14ac:dyDescent="0.25">
      <c r="A971" s="5">
        <v>1859</v>
      </c>
      <c r="B971" s="5">
        <v>2017</v>
      </c>
      <c r="C971" s="5" t="s">
        <v>3</v>
      </c>
      <c r="D971" s="5">
        <v>2</v>
      </c>
      <c r="E971" s="29">
        <f>SUM(E972:E975)</f>
        <v>2.083333333333437E-3</v>
      </c>
      <c r="F971" s="5"/>
      <c r="G971" s="5"/>
      <c r="H971" s="5"/>
      <c r="I971" s="74">
        <f>IF(J974&gt;J973,((J974-J973)*$N$2/$O$2)-E971,0)</f>
        <v>0</v>
      </c>
      <c r="J971" s="74"/>
      <c r="K971" s="4">
        <f>J970</f>
        <v>43082.634722222225</v>
      </c>
      <c r="L971" s="12">
        <f>IF(AND(D971&gt;0,K971&gt;0),(I972-K971))</f>
        <v>2.0833333328482695E-3</v>
      </c>
    </row>
    <row r="972" spans="1:12" hidden="1" outlineLevel="1" x14ac:dyDescent="0.25">
      <c r="A972" s="5"/>
      <c r="B972" s="5"/>
      <c r="C972" s="5"/>
      <c r="D972" s="5"/>
      <c r="E972" s="29">
        <f>G972-F972</f>
        <v>0</v>
      </c>
      <c r="F972" s="29">
        <v>0.63680555555555551</v>
      </c>
      <c r="G972" s="29">
        <f>F973</f>
        <v>0.63680555555555551</v>
      </c>
      <c r="H972" s="3">
        <v>43082</v>
      </c>
      <c r="I972" s="4">
        <f t="shared" ref="I972:I975" si="540">H972+F972</f>
        <v>43082.636805555558</v>
      </c>
      <c r="J972" s="4">
        <f t="shared" ref="J972:J975" si="541">H972+G972</f>
        <v>43082.636805555558</v>
      </c>
      <c r="K972" s="8"/>
      <c r="L972" s="12"/>
    </row>
    <row r="973" spans="1:12" hidden="1" outlineLevel="1" x14ac:dyDescent="0.25">
      <c r="A973" s="5"/>
      <c r="B973" s="5"/>
      <c r="C973" s="5"/>
      <c r="D973" s="5"/>
      <c r="E973" s="29">
        <f t="shared" ref="E973:E975" si="542">G973-F973</f>
        <v>0</v>
      </c>
      <c r="F973" s="29">
        <v>0.63680555555555551</v>
      </c>
      <c r="G973" s="29">
        <f>F974</f>
        <v>0.63680555555555551</v>
      </c>
      <c r="H973" s="3">
        <v>43082</v>
      </c>
      <c r="I973" s="4">
        <f t="shared" si="540"/>
        <v>43082.636805555558</v>
      </c>
      <c r="J973" s="4">
        <f t="shared" si="541"/>
        <v>43082.636805555558</v>
      </c>
      <c r="K973" s="8"/>
      <c r="L973" s="8"/>
    </row>
    <row r="974" spans="1:12" hidden="1" outlineLevel="1" x14ac:dyDescent="0.25">
      <c r="A974" s="5"/>
      <c r="B974" s="5"/>
      <c r="C974" s="5"/>
      <c r="D974" s="5"/>
      <c r="E974" s="29">
        <f t="shared" si="542"/>
        <v>0</v>
      </c>
      <c r="F974" s="29">
        <f>F973</f>
        <v>0.63680555555555551</v>
      </c>
      <c r="G974" s="29">
        <f>F975</f>
        <v>0.63680555555555551</v>
      </c>
      <c r="H974" s="3">
        <v>43082</v>
      </c>
      <c r="I974" s="4">
        <f t="shared" si="540"/>
        <v>43082.636805555558</v>
      </c>
      <c r="J974" s="4">
        <f t="shared" si="541"/>
        <v>43082.636805555558</v>
      </c>
      <c r="K974" s="8"/>
      <c r="L974" s="8"/>
    </row>
    <row r="975" spans="1:12" hidden="1" outlineLevel="1" x14ac:dyDescent="0.25">
      <c r="A975" s="5"/>
      <c r="B975" s="5"/>
      <c r="C975" s="5"/>
      <c r="D975" s="5"/>
      <c r="E975" s="29">
        <f t="shared" si="542"/>
        <v>2.083333333333437E-3</v>
      </c>
      <c r="F975" s="29">
        <f>F974</f>
        <v>0.63680555555555551</v>
      </c>
      <c r="G975" s="29">
        <v>0.63888888888888895</v>
      </c>
      <c r="H975" s="3">
        <v>43082</v>
      </c>
      <c r="I975" s="4">
        <f t="shared" si="540"/>
        <v>43082.636805555558</v>
      </c>
      <c r="J975" s="4">
        <f t="shared" si="541"/>
        <v>43082.638888888891</v>
      </c>
      <c r="K975" s="8"/>
      <c r="L975" s="8"/>
    </row>
    <row r="976" spans="1:12" hidden="1" collapsed="1" x14ac:dyDescent="0.25">
      <c r="A976" s="5">
        <v>1863</v>
      </c>
      <c r="B976" s="5">
        <v>2017</v>
      </c>
      <c r="C976" s="5" t="s">
        <v>3</v>
      </c>
      <c r="D976" s="5">
        <v>1</v>
      </c>
      <c r="E976" s="29">
        <f>SUM(E977:E981)</f>
        <v>1.388888888888884E-3</v>
      </c>
      <c r="F976" s="5"/>
      <c r="G976" s="5"/>
      <c r="H976" s="5"/>
      <c r="I976" s="74">
        <f>IF(J979&gt;J978,((J979-J978)*$N$2/$O$2)-E976,0)</f>
        <v>0</v>
      </c>
      <c r="J976" s="74"/>
      <c r="K976" s="13"/>
      <c r="L976" s="12">
        <f>IF(AND(D976&gt;0,K976&gt;0),(I977-K976)*$N$2/$O$2,0)</f>
        <v>0</v>
      </c>
    </row>
    <row r="977" spans="1:12" hidden="1" outlineLevel="1" x14ac:dyDescent="0.25">
      <c r="A977" s="5"/>
      <c r="B977" s="5"/>
      <c r="C977" s="5"/>
      <c r="D977" s="5"/>
      <c r="E977" s="29">
        <f>G977-F977</f>
        <v>6.9444444444444198E-4</v>
      </c>
      <c r="F977" s="29">
        <v>0.65486111111111112</v>
      </c>
      <c r="G977" s="29">
        <f>F978</f>
        <v>0.65555555555555556</v>
      </c>
      <c r="H977" s="3">
        <v>43082</v>
      </c>
      <c r="I977" s="4">
        <f t="shared" ref="I977:I981" si="543">H977+F977</f>
        <v>43082.654861111114</v>
      </c>
      <c r="J977" s="4">
        <f t="shared" ref="J977:J981" si="544">H977+G977</f>
        <v>43082.655555555553</v>
      </c>
      <c r="K977" s="8"/>
      <c r="L977" s="12"/>
    </row>
    <row r="978" spans="1:12" hidden="1" outlineLevel="1" x14ac:dyDescent="0.25">
      <c r="A978" s="5"/>
      <c r="B978" s="5"/>
      <c r="C978" s="5"/>
      <c r="D978" s="5"/>
      <c r="E978" s="29">
        <f t="shared" ref="E978:E981" si="545">G978-F978</f>
        <v>0</v>
      </c>
      <c r="F978" s="29">
        <v>0.65555555555555556</v>
      </c>
      <c r="G978" s="29">
        <f>F979</f>
        <v>0.65555555555555556</v>
      </c>
      <c r="H978" s="3">
        <v>43082</v>
      </c>
      <c r="I978" s="4">
        <f t="shared" si="543"/>
        <v>43082.655555555553</v>
      </c>
      <c r="J978" s="4">
        <f t="shared" si="544"/>
        <v>43082.655555555553</v>
      </c>
      <c r="K978" s="8"/>
      <c r="L978" s="8"/>
    </row>
    <row r="979" spans="1:12" hidden="1" outlineLevel="1" x14ac:dyDescent="0.25">
      <c r="A979" s="5"/>
      <c r="B979" s="5"/>
      <c r="C979" s="5"/>
      <c r="D979" s="5"/>
      <c r="E979" s="29">
        <f t="shared" si="545"/>
        <v>0</v>
      </c>
      <c r="F979" s="29">
        <f>F978</f>
        <v>0.65555555555555556</v>
      </c>
      <c r="G979" s="29">
        <f>F980</f>
        <v>0.65555555555555556</v>
      </c>
      <c r="H979" s="3">
        <v>43082</v>
      </c>
      <c r="I979" s="4">
        <f t="shared" si="543"/>
        <v>43082.655555555553</v>
      </c>
      <c r="J979" s="4">
        <f t="shared" si="544"/>
        <v>43082.655555555553</v>
      </c>
      <c r="K979" s="8"/>
      <c r="L979" s="8"/>
    </row>
    <row r="980" spans="1:12" hidden="1" outlineLevel="1" x14ac:dyDescent="0.25">
      <c r="A980" s="5"/>
      <c r="B980" s="5"/>
      <c r="C980" s="5"/>
      <c r="D980" s="5"/>
      <c r="E980" s="29">
        <f t="shared" si="545"/>
        <v>6.9444444444444198E-4</v>
      </c>
      <c r="F980" s="29">
        <f>F979</f>
        <v>0.65555555555555556</v>
      </c>
      <c r="G980" s="29">
        <f>F981</f>
        <v>0.65625</v>
      </c>
      <c r="H980" s="3">
        <v>43082</v>
      </c>
      <c r="I980" s="4">
        <f t="shared" si="543"/>
        <v>43082.655555555553</v>
      </c>
      <c r="J980" s="4">
        <f t="shared" si="544"/>
        <v>43082.65625</v>
      </c>
      <c r="K980" s="8"/>
      <c r="L980" s="8"/>
    </row>
    <row r="981" spans="1:12" hidden="1" outlineLevel="1" x14ac:dyDescent="0.25">
      <c r="A981" s="5"/>
      <c r="B981" s="5"/>
      <c r="C981" s="5"/>
      <c r="D981" s="5"/>
      <c r="E981" s="29">
        <f t="shared" si="545"/>
        <v>0</v>
      </c>
      <c r="F981" s="29">
        <v>0.65625</v>
      </c>
      <c r="G981" s="29">
        <v>0.65625</v>
      </c>
      <c r="H981" s="3">
        <v>43082</v>
      </c>
      <c r="I981" s="4">
        <f t="shared" si="543"/>
        <v>43082.65625</v>
      </c>
      <c r="J981" s="4">
        <f t="shared" si="544"/>
        <v>43082.65625</v>
      </c>
      <c r="K981" s="8"/>
      <c r="L981" s="8"/>
    </row>
    <row r="982" spans="1:12" hidden="1" collapsed="1" x14ac:dyDescent="0.25">
      <c r="A982" s="5">
        <v>1863</v>
      </c>
      <c r="B982" s="5">
        <v>2017</v>
      </c>
      <c r="C982" s="5" t="s">
        <v>3</v>
      </c>
      <c r="D982" s="5">
        <v>2</v>
      </c>
      <c r="E982" s="29">
        <f>SUM(E983:E986)</f>
        <v>6.9444444444444198E-4</v>
      </c>
      <c r="F982" s="5"/>
      <c r="G982" s="5"/>
      <c r="H982" s="5"/>
      <c r="I982" s="74">
        <f>IF(J985&gt;J984,((J985-J984)*$N$2/$O$2)-E982,0)</f>
        <v>0</v>
      </c>
      <c r="J982" s="74"/>
      <c r="K982" s="4">
        <f>J981</f>
        <v>43082.65625</v>
      </c>
      <c r="L982" s="12">
        <f>IF(AND(D982&gt;0,K982&gt;0),(I983-K982))</f>
        <v>6.944444467080757E-4</v>
      </c>
    </row>
    <row r="983" spans="1:12" hidden="1" outlineLevel="1" x14ac:dyDescent="0.25">
      <c r="A983" s="5"/>
      <c r="B983" s="5"/>
      <c r="C983" s="5"/>
      <c r="D983" s="5"/>
      <c r="E983" s="29">
        <f>G983-F983</f>
        <v>0</v>
      </c>
      <c r="F983" s="29">
        <v>0.65694444444444444</v>
      </c>
      <c r="G983" s="29">
        <f>F984</f>
        <v>0.65694444444444444</v>
      </c>
      <c r="H983" s="3">
        <v>43082</v>
      </c>
      <c r="I983" s="4">
        <f t="shared" ref="I983:I986" si="546">H983+F983</f>
        <v>43082.656944444447</v>
      </c>
      <c r="J983" s="4">
        <f t="shared" ref="J983:J986" si="547">H983+G983</f>
        <v>43082.656944444447</v>
      </c>
      <c r="K983" s="8"/>
      <c r="L983" s="12"/>
    </row>
    <row r="984" spans="1:12" hidden="1" outlineLevel="1" x14ac:dyDescent="0.25">
      <c r="A984" s="5"/>
      <c r="B984" s="5"/>
      <c r="C984" s="5"/>
      <c r="D984" s="5"/>
      <c r="E984" s="29">
        <f t="shared" ref="E984:E986" si="548">G984-F984</f>
        <v>0</v>
      </c>
      <c r="F984" s="29">
        <v>0.65694444444444444</v>
      </c>
      <c r="G984" s="29">
        <f>F985</f>
        <v>0.65694444444444444</v>
      </c>
      <c r="H984" s="3">
        <v>43082</v>
      </c>
      <c r="I984" s="4">
        <f t="shared" si="546"/>
        <v>43082.656944444447</v>
      </c>
      <c r="J984" s="4">
        <f t="shared" si="547"/>
        <v>43082.656944444447</v>
      </c>
      <c r="K984" s="8"/>
      <c r="L984" s="8"/>
    </row>
    <row r="985" spans="1:12" hidden="1" outlineLevel="1" x14ac:dyDescent="0.25">
      <c r="A985" s="5"/>
      <c r="B985" s="5"/>
      <c r="C985" s="5"/>
      <c r="D985" s="5"/>
      <c r="E985" s="29">
        <f t="shared" si="548"/>
        <v>0</v>
      </c>
      <c r="F985" s="29">
        <f>F984</f>
        <v>0.65694444444444444</v>
      </c>
      <c r="G985" s="29">
        <f>F986</f>
        <v>0.65694444444444444</v>
      </c>
      <c r="H985" s="3">
        <v>43082</v>
      </c>
      <c r="I985" s="4">
        <f t="shared" si="546"/>
        <v>43082.656944444447</v>
      </c>
      <c r="J985" s="4">
        <f t="shared" si="547"/>
        <v>43082.656944444447</v>
      </c>
      <c r="K985" s="8"/>
      <c r="L985" s="8"/>
    </row>
    <row r="986" spans="1:12" hidden="1" outlineLevel="1" x14ac:dyDescent="0.25">
      <c r="A986" s="5"/>
      <c r="B986" s="5"/>
      <c r="C986" s="5"/>
      <c r="D986" s="5"/>
      <c r="E986" s="29">
        <f t="shared" si="548"/>
        <v>6.9444444444444198E-4</v>
      </c>
      <c r="F986" s="29">
        <f>F985</f>
        <v>0.65694444444444444</v>
      </c>
      <c r="G986" s="29">
        <v>0.65763888888888888</v>
      </c>
      <c r="H986" s="3">
        <v>43082</v>
      </c>
      <c r="I986" s="4">
        <f t="shared" si="546"/>
        <v>43082.656944444447</v>
      </c>
      <c r="J986" s="4">
        <f t="shared" si="547"/>
        <v>43082.657638888886</v>
      </c>
      <c r="K986" s="8"/>
      <c r="L986" s="8"/>
    </row>
    <row r="987" spans="1:12" hidden="1" collapsed="1" x14ac:dyDescent="0.25">
      <c r="A987" s="5">
        <v>1861</v>
      </c>
      <c r="B987" s="5">
        <v>2017</v>
      </c>
      <c r="C987" s="5" t="s">
        <v>3</v>
      </c>
      <c r="D987" s="5">
        <v>1</v>
      </c>
      <c r="E987" s="29">
        <f>SUM(E988:E992)</f>
        <v>6.9444444444444198E-4</v>
      </c>
      <c r="F987" s="5"/>
      <c r="G987" s="5"/>
      <c r="H987" s="5"/>
      <c r="I987" s="74">
        <f>IF(J990&gt;J989,((J990-J989)*$N$2/$O$2)-E987,0)</f>
        <v>0</v>
      </c>
      <c r="J987" s="74"/>
      <c r="K987" s="13"/>
      <c r="L987" s="12">
        <f>IF(AND(D987&gt;0,K987&gt;0),(I988-K987)*$N$2/$O$2,0)</f>
        <v>0</v>
      </c>
    </row>
    <row r="988" spans="1:12" hidden="1" outlineLevel="1" x14ac:dyDescent="0.25">
      <c r="A988" s="5"/>
      <c r="B988" s="5"/>
      <c r="C988" s="5"/>
      <c r="D988" s="5"/>
      <c r="E988" s="29">
        <f>G988-F988</f>
        <v>6.9444444444444198E-4</v>
      </c>
      <c r="F988" s="29">
        <v>0.64930555555555558</v>
      </c>
      <c r="G988" s="29">
        <f>F989</f>
        <v>0.65</v>
      </c>
      <c r="H988" s="3">
        <v>43082</v>
      </c>
      <c r="I988" s="4">
        <f t="shared" ref="I988:I992" si="549">H988+F988</f>
        <v>43082.649305555555</v>
      </c>
      <c r="J988" s="4">
        <f t="shared" ref="J988:J992" si="550">H988+G988</f>
        <v>43082.65</v>
      </c>
      <c r="K988" s="8"/>
      <c r="L988" s="12"/>
    </row>
    <row r="989" spans="1:12" hidden="1" outlineLevel="1" x14ac:dyDescent="0.25">
      <c r="A989" s="5"/>
      <c r="B989" s="5"/>
      <c r="C989" s="5"/>
      <c r="D989" s="5"/>
      <c r="E989" s="29">
        <f t="shared" ref="E989:E992" si="551">G989-F989</f>
        <v>0</v>
      </c>
      <c r="F989" s="29">
        <v>0.65</v>
      </c>
      <c r="G989" s="29">
        <f>F990</f>
        <v>0.65</v>
      </c>
      <c r="H989" s="3">
        <v>43082</v>
      </c>
      <c r="I989" s="4">
        <f t="shared" si="549"/>
        <v>43082.65</v>
      </c>
      <c r="J989" s="4">
        <f t="shared" si="550"/>
        <v>43082.65</v>
      </c>
      <c r="K989" s="8"/>
      <c r="L989" s="8"/>
    </row>
    <row r="990" spans="1:12" hidden="1" outlineLevel="1" x14ac:dyDescent="0.25">
      <c r="A990" s="5"/>
      <c r="B990" s="5"/>
      <c r="C990" s="5"/>
      <c r="D990" s="5"/>
      <c r="E990" s="29">
        <f t="shared" si="551"/>
        <v>0</v>
      </c>
      <c r="F990" s="29">
        <f>F989</f>
        <v>0.65</v>
      </c>
      <c r="G990" s="29">
        <f>F991</f>
        <v>0.65</v>
      </c>
      <c r="H990" s="3">
        <v>43082</v>
      </c>
      <c r="I990" s="4">
        <f t="shared" si="549"/>
        <v>43082.65</v>
      </c>
      <c r="J990" s="4">
        <f t="shared" si="550"/>
        <v>43082.65</v>
      </c>
      <c r="K990" s="8"/>
      <c r="L990" s="8"/>
    </row>
    <row r="991" spans="1:12" hidden="1" outlineLevel="1" x14ac:dyDescent="0.25">
      <c r="A991" s="5"/>
      <c r="B991" s="5"/>
      <c r="C991" s="5"/>
      <c r="D991" s="5"/>
      <c r="E991" s="29">
        <f t="shared" si="551"/>
        <v>0</v>
      </c>
      <c r="F991" s="29">
        <f>F990</f>
        <v>0.65</v>
      </c>
      <c r="G991" s="29">
        <f>F992</f>
        <v>0.65</v>
      </c>
      <c r="H991" s="3">
        <v>43082</v>
      </c>
      <c r="I991" s="4">
        <f t="shared" si="549"/>
        <v>43082.65</v>
      </c>
      <c r="J991" s="4">
        <f t="shared" si="550"/>
        <v>43082.65</v>
      </c>
      <c r="K991" s="8"/>
      <c r="L991" s="8"/>
    </row>
    <row r="992" spans="1:12" hidden="1" outlineLevel="1" x14ac:dyDescent="0.25">
      <c r="A992" s="5"/>
      <c r="B992" s="5"/>
      <c r="C992" s="5"/>
      <c r="D992" s="5"/>
      <c r="E992" s="29">
        <f t="shared" si="551"/>
        <v>0</v>
      </c>
      <c r="F992" s="29">
        <f>F991</f>
        <v>0.65</v>
      </c>
      <c r="G992" s="29">
        <f>F992</f>
        <v>0.65</v>
      </c>
      <c r="H992" s="3">
        <v>43082</v>
      </c>
      <c r="I992" s="4">
        <f t="shared" si="549"/>
        <v>43082.65</v>
      </c>
      <c r="J992" s="4">
        <f t="shared" si="550"/>
        <v>43082.65</v>
      </c>
      <c r="K992" s="8"/>
      <c r="L992" s="8"/>
    </row>
    <row r="993" spans="1:12" hidden="1" collapsed="1" x14ac:dyDescent="0.25">
      <c r="A993" s="5">
        <v>1861</v>
      </c>
      <c r="B993" s="5">
        <v>2017</v>
      </c>
      <c r="C993" s="5" t="s">
        <v>3</v>
      </c>
      <c r="D993" s="5">
        <v>2</v>
      </c>
      <c r="E993" s="29">
        <f>SUM(E994:E997)</f>
        <v>2.0833333333333259E-3</v>
      </c>
      <c r="F993" s="5"/>
      <c r="G993" s="5"/>
      <c r="H993" s="5"/>
      <c r="I993" s="74">
        <f>IF(J996&gt;J995,((J996-J995)*$N$2/$O$2)-E993,0)</f>
        <v>0</v>
      </c>
      <c r="J993" s="74"/>
      <c r="K993" s="4">
        <f>J992</f>
        <v>43082.65</v>
      </c>
      <c r="L993" s="12">
        <f>IF(AND(D993&gt;0,K993&gt;0),(I994-K993))</f>
        <v>0</v>
      </c>
    </row>
    <row r="994" spans="1:12" hidden="1" outlineLevel="1" x14ac:dyDescent="0.25">
      <c r="A994" s="5"/>
      <c r="B994" s="5"/>
      <c r="C994" s="5"/>
      <c r="D994" s="5"/>
      <c r="E994" s="29">
        <f>G994-F994</f>
        <v>6.9444444444444198E-4</v>
      </c>
      <c r="F994" s="29">
        <v>0.65</v>
      </c>
      <c r="G994" s="29">
        <f>F995</f>
        <v>0.65069444444444446</v>
      </c>
      <c r="H994" s="3">
        <v>43082</v>
      </c>
      <c r="I994" s="4">
        <f t="shared" ref="I994:I997" si="552">H994+F994</f>
        <v>43082.65</v>
      </c>
      <c r="J994" s="4">
        <f t="shared" ref="J994:J997" si="553">H994+G994</f>
        <v>43082.650694444441</v>
      </c>
      <c r="K994" s="8"/>
      <c r="L994" s="12"/>
    </row>
    <row r="995" spans="1:12" hidden="1" outlineLevel="1" x14ac:dyDescent="0.25">
      <c r="A995" s="5"/>
      <c r="B995" s="5"/>
      <c r="C995" s="5"/>
      <c r="D995" s="5"/>
      <c r="E995" s="29">
        <f t="shared" ref="E995:E997" si="554">G995-F995</f>
        <v>0</v>
      </c>
      <c r="F995" s="29">
        <v>0.65069444444444446</v>
      </c>
      <c r="G995" s="29">
        <f>F996</f>
        <v>0.65069444444444446</v>
      </c>
      <c r="H995" s="3">
        <v>43082</v>
      </c>
      <c r="I995" s="4">
        <f t="shared" si="552"/>
        <v>43082.650694444441</v>
      </c>
      <c r="J995" s="4">
        <f t="shared" si="553"/>
        <v>43082.650694444441</v>
      </c>
      <c r="K995" s="8"/>
      <c r="L995" s="8"/>
    </row>
    <row r="996" spans="1:12" hidden="1" outlineLevel="1" x14ac:dyDescent="0.25">
      <c r="A996" s="5"/>
      <c r="B996" s="5"/>
      <c r="C996" s="5"/>
      <c r="D996" s="5"/>
      <c r="E996" s="29">
        <f t="shared" si="554"/>
        <v>0</v>
      </c>
      <c r="F996" s="29">
        <f>F995</f>
        <v>0.65069444444444446</v>
      </c>
      <c r="G996" s="29">
        <f>F997</f>
        <v>0.65069444444444446</v>
      </c>
      <c r="H996" s="3">
        <v>43082</v>
      </c>
      <c r="I996" s="4">
        <f t="shared" si="552"/>
        <v>43082.650694444441</v>
      </c>
      <c r="J996" s="4">
        <f t="shared" si="553"/>
        <v>43082.650694444441</v>
      </c>
      <c r="K996" s="8"/>
      <c r="L996" s="8"/>
    </row>
    <row r="997" spans="1:12" hidden="1" outlineLevel="1" x14ac:dyDescent="0.25">
      <c r="A997" s="5"/>
      <c r="B997" s="5"/>
      <c r="C997" s="5"/>
      <c r="D997" s="5"/>
      <c r="E997" s="29">
        <f t="shared" si="554"/>
        <v>1.388888888888884E-3</v>
      </c>
      <c r="F997" s="29">
        <f>F996</f>
        <v>0.65069444444444446</v>
      </c>
      <c r="G997" s="29">
        <v>0.65208333333333335</v>
      </c>
      <c r="H997" s="3">
        <v>43082</v>
      </c>
      <c r="I997" s="4">
        <f t="shared" si="552"/>
        <v>43082.650694444441</v>
      </c>
      <c r="J997" s="4">
        <f t="shared" si="553"/>
        <v>43082.652083333334</v>
      </c>
      <c r="K997" s="8"/>
      <c r="L997" s="8"/>
    </row>
    <row r="998" spans="1:12" hidden="1" collapsed="1" x14ac:dyDescent="0.25">
      <c r="A998" s="5">
        <v>1882</v>
      </c>
      <c r="B998" s="5">
        <v>2017</v>
      </c>
      <c r="C998" s="5" t="s">
        <v>3</v>
      </c>
      <c r="D998" s="5">
        <v>1</v>
      </c>
      <c r="E998" s="29">
        <f>SUM(E999:E1003)</f>
        <v>1.388888888888884E-3</v>
      </c>
      <c r="F998" s="5"/>
      <c r="G998" s="5"/>
      <c r="H998" s="5"/>
      <c r="I998" s="74">
        <f>IF(J1001&gt;J1000,((J1001-J1000)*$N$2/$O$2)-E998,0)</f>
        <v>-9.548611119700734E-4</v>
      </c>
      <c r="J998" s="74"/>
      <c r="K998" s="13"/>
      <c r="L998" s="12">
        <f>IF(AND(D998&gt;0,K998&gt;0),(I999-K998)*$N$2/$O$2,0)</f>
        <v>0</v>
      </c>
    </row>
    <row r="999" spans="1:12" hidden="1" outlineLevel="1" x14ac:dyDescent="0.25">
      <c r="A999" s="5"/>
      <c r="B999" s="5"/>
      <c r="C999" s="5"/>
      <c r="D999" s="5"/>
      <c r="E999" s="29">
        <f>G999-F999</f>
        <v>0</v>
      </c>
      <c r="F999" s="29">
        <v>0.40416666666666662</v>
      </c>
      <c r="G999" s="29">
        <f>F1000</f>
        <v>0.40416666666666662</v>
      </c>
      <c r="H999" s="3">
        <v>43084</v>
      </c>
      <c r="I999" s="4">
        <f t="shared" ref="I999:I1003" si="555">H999+F999</f>
        <v>43084.404166666667</v>
      </c>
      <c r="J999" s="4">
        <f t="shared" ref="J999:J1003" si="556">H999+G999</f>
        <v>43084.404166666667</v>
      </c>
      <c r="K999" s="8"/>
      <c r="L999" s="12"/>
    </row>
    <row r="1000" spans="1:12" hidden="1" outlineLevel="1" x14ac:dyDescent="0.25">
      <c r="A1000" s="5"/>
      <c r="B1000" s="5"/>
      <c r="C1000" s="5"/>
      <c r="D1000" s="5"/>
      <c r="E1000" s="29">
        <f t="shared" ref="E1000:E1003" si="557">G1000-F1000</f>
        <v>0</v>
      </c>
      <c r="F1000" s="29">
        <v>0.40416666666666662</v>
      </c>
      <c r="G1000" s="29">
        <f>F1001</f>
        <v>0.40416666666666662</v>
      </c>
      <c r="H1000" s="3">
        <v>43084</v>
      </c>
      <c r="I1000" s="4">
        <f t="shared" si="555"/>
        <v>43084.404166666667</v>
      </c>
      <c r="J1000" s="4">
        <f t="shared" si="556"/>
        <v>43084.404166666667</v>
      </c>
      <c r="K1000" s="8"/>
      <c r="L1000" s="8"/>
    </row>
    <row r="1001" spans="1:12" hidden="1" outlineLevel="1" x14ac:dyDescent="0.25">
      <c r="A1001" s="5"/>
      <c r="B1001" s="5"/>
      <c r="C1001" s="5"/>
      <c r="D1001" s="5"/>
      <c r="E1001" s="29">
        <f t="shared" si="557"/>
        <v>1.388888888888884E-3</v>
      </c>
      <c r="F1001" s="29">
        <f>F1000</f>
        <v>0.40416666666666662</v>
      </c>
      <c r="G1001" s="29">
        <f>F1002</f>
        <v>0.4055555555555555</v>
      </c>
      <c r="H1001" s="3">
        <v>43084</v>
      </c>
      <c r="I1001" s="4">
        <f t="shared" si="555"/>
        <v>43084.404166666667</v>
      </c>
      <c r="J1001" s="4">
        <f t="shared" si="556"/>
        <v>43084.405555555553</v>
      </c>
      <c r="K1001" s="8"/>
      <c r="L1001" s="8"/>
    </row>
    <row r="1002" spans="1:12" hidden="1" outlineLevel="1" x14ac:dyDescent="0.25">
      <c r="A1002" s="5"/>
      <c r="B1002" s="5"/>
      <c r="C1002" s="5"/>
      <c r="D1002" s="5"/>
      <c r="E1002" s="29">
        <f t="shared" si="557"/>
        <v>0</v>
      </c>
      <c r="F1002" s="29">
        <v>0.4055555555555555</v>
      </c>
      <c r="G1002" s="29">
        <f>F1003</f>
        <v>0.4055555555555555</v>
      </c>
      <c r="H1002" s="3">
        <v>43084</v>
      </c>
      <c r="I1002" s="4">
        <f t="shared" si="555"/>
        <v>43084.405555555553</v>
      </c>
      <c r="J1002" s="4">
        <f t="shared" si="556"/>
        <v>43084.405555555553</v>
      </c>
      <c r="K1002" s="8"/>
      <c r="L1002" s="8"/>
    </row>
    <row r="1003" spans="1:12" hidden="1" outlineLevel="1" x14ac:dyDescent="0.25">
      <c r="A1003" s="5"/>
      <c r="B1003" s="5"/>
      <c r="C1003" s="5"/>
      <c r="D1003" s="5"/>
      <c r="E1003" s="29">
        <f t="shared" si="557"/>
        <v>0</v>
      </c>
      <c r="F1003" s="29">
        <v>0.4055555555555555</v>
      </c>
      <c r="G1003" s="29">
        <f>F1003</f>
        <v>0.4055555555555555</v>
      </c>
      <c r="H1003" s="3">
        <v>43084</v>
      </c>
      <c r="I1003" s="4">
        <f t="shared" si="555"/>
        <v>43084.405555555553</v>
      </c>
      <c r="J1003" s="4">
        <f t="shared" si="556"/>
        <v>43084.405555555553</v>
      </c>
      <c r="K1003" s="8"/>
      <c r="L1003" s="8"/>
    </row>
    <row r="1004" spans="1:12" hidden="1" collapsed="1" x14ac:dyDescent="0.25">
      <c r="A1004" s="5">
        <v>1882</v>
      </c>
      <c r="B1004" s="5">
        <v>2017</v>
      </c>
      <c r="C1004" s="5" t="s">
        <v>3</v>
      </c>
      <c r="D1004" s="5">
        <v>2</v>
      </c>
      <c r="E1004" s="29">
        <f>SUM(E1005:E1008)</f>
        <v>7.6388888888889173E-3</v>
      </c>
      <c r="F1004" s="5"/>
      <c r="G1004" s="5"/>
      <c r="H1004" s="5"/>
      <c r="I1004" s="74">
        <f>IF(J1007&gt;J1006,((J1007-J1006)*$N$2/$O$2)-E1004,0)</f>
        <v>0</v>
      </c>
      <c r="J1004" s="74"/>
      <c r="K1004" s="4">
        <f>J1003</f>
        <v>43084.405555555553</v>
      </c>
      <c r="L1004" s="12">
        <f>IF(AND(D1004&gt;0,K1004&gt;0),(I1005-K1004))</f>
        <v>0</v>
      </c>
    </row>
    <row r="1005" spans="1:12" hidden="1" outlineLevel="1" x14ac:dyDescent="0.25">
      <c r="A1005" s="5"/>
      <c r="B1005" s="5"/>
      <c r="C1005" s="5"/>
      <c r="D1005" s="5"/>
      <c r="E1005" s="29">
        <f>G1005-F1005</f>
        <v>6.9444444444449749E-4</v>
      </c>
      <c r="F1005" s="29">
        <v>0.4055555555555555</v>
      </c>
      <c r="G1005" s="29">
        <f>F1006</f>
        <v>0.40625</v>
      </c>
      <c r="H1005" s="3">
        <v>43084</v>
      </c>
      <c r="I1005" s="4">
        <f t="shared" ref="I1005:I1008" si="558">H1005+F1005</f>
        <v>43084.405555555553</v>
      </c>
      <c r="J1005" s="4">
        <f t="shared" ref="J1005:J1008" si="559">H1005+G1005</f>
        <v>43084.40625</v>
      </c>
      <c r="K1005" s="8"/>
      <c r="L1005" s="12"/>
    </row>
    <row r="1006" spans="1:12" hidden="1" outlineLevel="1" x14ac:dyDescent="0.25">
      <c r="A1006" s="5"/>
      <c r="B1006" s="5"/>
      <c r="C1006" s="5"/>
      <c r="D1006" s="5"/>
      <c r="E1006" s="29">
        <f t="shared" ref="E1006:E1008" si="560">G1006-F1006</f>
        <v>6.9444444444449749E-4</v>
      </c>
      <c r="F1006" s="29">
        <v>0.40625</v>
      </c>
      <c r="G1006" s="29">
        <f>F1007</f>
        <v>0.4069444444444445</v>
      </c>
      <c r="H1006" s="3">
        <v>43084</v>
      </c>
      <c r="I1006" s="4">
        <f t="shared" si="558"/>
        <v>43084.40625</v>
      </c>
      <c r="J1006" s="4">
        <f t="shared" si="559"/>
        <v>43084.406944444447</v>
      </c>
      <c r="K1006" s="8"/>
      <c r="L1006" s="8"/>
    </row>
    <row r="1007" spans="1:12" hidden="1" outlineLevel="1" x14ac:dyDescent="0.25">
      <c r="A1007" s="5"/>
      <c r="B1007" s="5"/>
      <c r="C1007" s="5"/>
      <c r="D1007" s="5"/>
      <c r="E1007" s="29">
        <f t="shared" si="560"/>
        <v>0</v>
      </c>
      <c r="F1007" s="29">
        <v>0.4069444444444445</v>
      </c>
      <c r="G1007" s="29">
        <f>F1008</f>
        <v>0.4069444444444445</v>
      </c>
      <c r="H1007" s="3">
        <v>43084</v>
      </c>
      <c r="I1007" s="4">
        <f t="shared" si="558"/>
        <v>43084.406944444447</v>
      </c>
      <c r="J1007" s="4">
        <f t="shared" si="559"/>
        <v>43084.406944444447</v>
      </c>
      <c r="K1007" s="8"/>
      <c r="L1007" s="8"/>
    </row>
    <row r="1008" spans="1:12" hidden="1" outlineLevel="1" x14ac:dyDescent="0.25">
      <c r="A1008" s="5"/>
      <c r="B1008" s="5"/>
      <c r="C1008" s="5"/>
      <c r="D1008" s="5"/>
      <c r="E1008" s="29">
        <f t="shared" si="560"/>
        <v>6.2499999999999223E-3</v>
      </c>
      <c r="F1008" s="29">
        <f>F1007</f>
        <v>0.4069444444444445</v>
      </c>
      <c r="G1008" s="29">
        <v>0.41319444444444442</v>
      </c>
      <c r="H1008" s="3">
        <v>43084</v>
      </c>
      <c r="I1008" s="4">
        <f t="shared" si="558"/>
        <v>43084.406944444447</v>
      </c>
      <c r="J1008" s="4">
        <f t="shared" si="559"/>
        <v>43084.413194444445</v>
      </c>
      <c r="K1008" s="8"/>
      <c r="L1008" s="8"/>
    </row>
    <row r="1009" spans="1:12" hidden="1" collapsed="1" x14ac:dyDescent="0.25">
      <c r="A1009" s="5">
        <v>1881</v>
      </c>
      <c r="B1009" s="5">
        <v>2017</v>
      </c>
      <c r="C1009" s="5" t="s">
        <v>3</v>
      </c>
      <c r="D1009" s="5">
        <v>1</v>
      </c>
      <c r="E1009" s="29">
        <f>SUM(E1010:E1014)</f>
        <v>1.388888888888884E-3</v>
      </c>
      <c r="F1009" s="5"/>
      <c r="G1009" s="5"/>
      <c r="H1009" s="5"/>
      <c r="I1009" s="74">
        <f>IF(J1012&gt;J1011,((J1012-J1011)*$N$2/$O$2)-E1009,0)</f>
        <v>0</v>
      </c>
      <c r="J1009" s="74"/>
      <c r="K1009" s="13"/>
      <c r="L1009" s="12">
        <f>IF(AND(D1009&gt;0,K1009&gt;0),(I1010-K1009)*$N$2/$O$2,0)</f>
        <v>0</v>
      </c>
    </row>
    <row r="1010" spans="1:12" hidden="1" outlineLevel="1" x14ac:dyDescent="0.25">
      <c r="A1010" s="5"/>
      <c r="B1010" s="5"/>
      <c r="C1010" s="5"/>
      <c r="D1010" s="5"/>
      <c r="E1010" s="29">
        <f>G1010-F1010</f>
        <v>6.9444444444449749E-4</v>
      </c>
      <c r="F1010" s="29">
        <v>0.39583333333333331</v>
      </c>
      <c r="G1010" s="29">
        <f>F1011</f>
        <v>0.39652777777777781</v>
      </c>
      <c r="H1010" s="3">
        <v>43084</v>
      </c>
      <c r="I1010" s="4">
        <f t="shared" ref="I1010:I1014" si="561">H1010+F1010</f>
        <v>43084.395833333336</v>
      </c>
      <c r="J1010" s="4">
        <f t="shared" ref="J1010:J1014" si="562">H1010+G1010</f>
        <v>43084.396527777775</v>
      </c>
      <c r="K1010" s="8"/>
      <c r="L1010" s="12"/>
    </row>
    <row r="1011" spans="1:12" hidden="1" outlineLevel="1" x14ac:dyDescent="0.25">
      <c r="A1011" s="5"/>
      <c r="B1011" s="5"/>
      <c r="C1011" s="5"/>
      <c r="D1011" s="5"/>
      <c r="E1011" s="29">
        <f t="shared" ref="E1011:E1014" si="563">G1011-F1011</f>
        <v>0</v>
      </c>
      <c r="F1011" s="29">
        <v>0.39652777777777781</v>
      </c>
      <c r="G1011" s="29">
        <f>F1012</f>
        <v>0.39652777777777781</v>
      </c>
      <c r="H1011" s="3">
        <v>43084</v>
      </c>
      <c r="I1011" s="4">
        <f t="shared" si="561"/>
        <v>43084.396527777775</v>
      </c>
      <c r="J1011" s="4">
        <f t="shared" si="562"/>
        <v>43084.396527777775</v>
      </c>
      <c r="K1011" s="8"/>
      <c r="L1011" s="8"/>
    </row>
    <row r="1012" spans="1:12" hidden="1" outlineLevel="1" x14ac:dyDescent="0.25">
      <c r="A1012" s="5"/>
      <c r="B1012" s="5"/>
      <c r="C1012" s="5"/>
      <c r="D1012" s="5"/>
      <c r="E1012" s="29">
        <f t="shared" si="563"/>
        <v>0</v>
      </c>
      <c r="F1012" s="29">
        <f>F1011</f>
        <v>0.39652777777777781</v>
      </c>
      <c r="G1012" s="29">
        <f>F1013</f>
        <v>0.39652777777777781</v>
      </c>
      <c r="H1012" s="3">
        <v>43084</v>
      </c>
      <c r="I1012" s="4">
        <f t="shared" si="561"/>
        <v>43084.396527777775</v>
      </c>
      <c r="J1012" s="4">
        <f t="shared" si="562"/>
        <v>43084.396527777775</v>
      </c>
      <c r="K1012" s="8"/>
      <c r="L1012" s="8"/>
    </row>
    <row r="1013" spans="1:12" hidden="1" outlineLevel="1" x14ac:dyDescent="0.25">
      <c r="A1013" s="5"/>
      <c r="B1013" s="5"/>
      <c r="C1013" s="5"/>
      <c r="D1013" s="5"/>
      <c r="E1013" s="29">
        <f t="shared" si="563"/>
        <v>0</v>
      </c>
      <c r="F1013" s="29">
        <f>F1012</f>
        <v>0.39652777777777781</v>
      </c>
      <c r="G1013" s="29">
        <f>F1014</f>
        <v>0.39652777777777781</v>
      </c>
      <c r="H1013" s="3">
        <v>43084</v>
      </c>
      <c r="I1013" s="4">
        <f t="shared" si="561"/>
        <v>43084.396527777775</v>
      </c>
      <c r="J1013" s="4">
        <f t="shared" si="562"/>
        <v>43084.396527777775</v>
      </c>
      <c r="K1013" s="8"/>
      <c r="L1013" s="8"/>
    </row>
    <row r="1014" spans="1:12" hidden="1" outlineLevel="1" x14ac:dyDescent="0.25">
      <c r="A1014" s="5"/>
      <c r="B1014" s="5"/>
      <c r="C1014" s="5"/>
      <c r="D1014" s="5"/>
      <c r="E1014" s="29">
        <f t="shared" si="563"/>
        <v>6.9444444444438647E-4</v>
      </c>
      <c r="F1014" s="29">
        <f>F1013</f>
        <v>0.39652777777777781</v>
      </c>
      <c r="G1014" s="29">
        <v>0.3972222222222222</v>
      </c>
      <c r="H1014" s="3">
        <v>43084</v>
      </c>
      <c r="I1014" s="4">
        <f t="shared" si="561"/>
        <v>43084.396527777775</v>
      </c>
      <c r="J1014" s="4">
        <f t="shared" si="562"/>
        <v>43084.397222222222</v>
      </c>
      <c r="K1014" s="8"/>
      <c r="L1014" s="8"/>
    </row>
    <row r="1015" spans="1:12" hidden="1" collapsed="1" x14ac:dyDescent="0.25">
      <c r="A1015" s="5">
        <v>1881</v>
      </c>
      <c r="B1015" s="5">
        <v>2017</v>
      </c>
      <c r="C1015" s="5" t="s">
        <v>3</v>
      </c>
      <c r="D1015" s="5">
        <v>2</v>
      </c>
      <c r="E1015" s="29">
        <f>SUM(E1016:E1019)</f>
        <v>3.4722222222222654E-3</v>
      </c>
      <c r="F1015" s="5"/>
      <c r="G1015" s="5"/>
      <c r="H1015" s="5"/>
      <c r="I1015" s="74">
        <f>IF(J1018&gt;J1017,((J1018-J1017)*$N$2/$O$2)-E1015,0)</f>
        <v>-3.2552083326259917E-3</v>
      </c>
      <c r="J1015" s="74"/>
      <c r="K1015" s="4">
        <f>J1014</f>
        <v>43084.397222222222</v>
      </c>
      <c r="L1015" s="12">
        <f>IF(AND(D1015&gt;0,K1015&gt;0),(I1016-K1015))</f>
        <v>1.3888888861401938E-3</v>
      </c>
    </row>
    <row r="1016" spans="1:12" hidden="1" outlineLevel="1" x14ac:dyDescent="0.25">
      <c r="A1016" s="5"/>
      <c r="B1016" s="5"/>
      <c r="C1016" s="5"/>
      <c r="D1016" s="5"/>
      <c r="E1016" s="29">
        <f>G1016-F1016</f>
        <v>0</v>
      </c>
      <c r="F1016" s="29">
        <v>0.39861111111111108</v>
      </c>
      <c r="G1016" s="29">
        <f>F1017</f>
        <v>0.39861111111111108</v>
      </c>
      <c r="H1016" s="3">
        <v>43084</v>
      </c>
      <c r="I1016" s="4">
        <f t="shared" ref="I1016:I1019" si="564">H1016+F1016</f>
        <v>43084.398611111108</v>
      </c>
      <c r="J1016" s="4">
        <f t="shared" ref="J1016:J1019" si="565">H1016+G1016</f>
        <v>43084.398611111108</v>
      </c>
      <c r="K1016" s="8"/>
      <c r="L1016" s="12"/>
    </row>
    <row r="1017" spans="1:12" hidden="1" outlineLevel="1" x14ac:dyDescent="0.25">
      <c r="A1017" s="5"/>
      <c r="B1017" s="5"/>
      <c r="C1017" s="5"/>
      <c r="D1017" s="5"/>
      <c r="E1017" s="29">
        <f t="shared" ref="E1017:E1019" si="566">G1017-F1017</f>
        <v>0</v>
      </c>
      <c r="F1017" s="29">
        <v>0.39861111111111108</v>
      </c>
      <c r="G1017" s="29">
        <f>F1018</f>
        <v>0.39861111111111108</v>
      </c>
      <c r="H1017" s="3">
        <v>43084</v>
      </c>
      <c r="I1017" s="4">
        <f t="shared" si="564"/>
        <v>43084.398611111108</v>
      </c>
      <c r="J1017" s="4">
        <f t="shared" si="565"/>
        <v>43084.398611111108</v>
      </c>
      <c r="K1017" s="8"/>
      <c r="L1017" s="8"/>
    </row>
    <row r="1018" spans="1:12" hidden="1" outlineLevel="1" x14ac:dyDescent="0.25">
      <c r="A1018" s="5"/>
      <c r="B1018" s="5"/>
      <c r="C1018" s="5"/>
      <c r="D1018" s="5"/>
      <c r="E1018" s="29">
        <f t="shared" si="566"/>
        <v>6.9444444444449749E-4</v>
      </c>
      <c r="F1018" s="29">
        <v>0.39861111111111108</v>
      </c>
      <c r="G1018" s="29">
        <f>F1019</f>
        <v>0.39930555555555558</v>
      </c>
      <c r="H1018" s="3">
        <v>43084</v>
      </c>
      <c r="I1018" s="4">
        <f t="shared" si="564"/>
        <v>43084.398611111108</v>
      </c>
      <c r="J1018" s="4">
        <f t="shared" si="565"/>
        <v>43084.399305555555</v>
      </c>
      <c r="K1018" s="8"/>
      <c r="L1018" s="8"/>
    </row>
    <row r="1019" spans="1:12" hidden="1" outlineLevel="1" x14ac:dyDescent="0.25">
      <c r="A1019" s="5"/>
      <c r="B1019" s="5"/>
      <c r="C1019" s="5"/>
      <c r="D1019" s="5"/>
      <c r="E1019" s="29">
        <f t="shared" si="566"/>
        <v>2.7777777777777679E-3</v>
      </c>
      <c r="F1019" s="29">
        <v>0.39930555555555558</v>
      </c>
      <c r="G1019" s="29">
        <v>0.40208333333333335</v>
      </c>
      <c r="H1019" s="3">
        <v>43084</v>
      </c>
      <c r="I1019" s="4">
        <f t="shared" si="564"/>
        <v>43084.399305555555</v>
      </c>
      <c r="J1019" s="4">
        <f t="shared" si="565"/>
        <v>43084.402083333334</v>
      </c>
      <c r="K1019" s="8"/>
      <c r="L1019" s="8"/>
    </row>
    <row r="1020" spans="1:12" hidden="1" collapsed="1" x14ac:dyDescent="0.25">
      <c r="A1020" s="5">
        <v>1880</v>
      </c>
      <c r="B1020" s="5">
        <v>2017</v>
      </c>
      <c r="C1020" s="5" t="s">
        <v>3</v>
      </c>
      <c r="D1020" s="5">
        <v>1</v>
      </c>
      <c r="E1020" s="29">
        <f>SUM(E1021:E1025)</f>
        <v>6.9444444444444198E-4</v>
      </c>
      <c r="F1020" s="5"/>
      <c r="G1020" s="5"/>
      <c r="H1020" s="5"/>
      <c r="I1020" s="74">
        <f>IF(J1023&gt;J1022,((J1023-J1022)*$N$2/$O$2)-E1020,0)</f>
        <v>-4.7743055484816832E-4</v>
      </c>
      <c r="J1020" s="74"/>
      <c r="K1020" s="13"/>
      <c r="L1020" s="12">
        <f>IF(AND(D1020&gt;0,K1020&gt;0),(I1021-K1020)*$N$2/$O$2,0)</f>
        <v>0</v>
      </c>
    </row>
    <row r="1021" spans="1:12" hidden="1" outlineLevel="1" x14ac:dyDescent="0.25">
      <c r="A1021" s="5"/>
      <c r="B1021" s="5"/>
      <c r="C1021" s="5"/>
      <c r="D1021" s="5"/>
      <c r="E1021" s="29">
        <f>G1021-F1021</f>
        <v>0</v>
      </c>
      <c r="F1021" s="29">
        <v>0.67083333333333339</v>
      </c>
      <c r="G1021" s="29">
        <f>F1022</f>
        <v>0.67083333333333339</v>
      </c>
      <c r="H1021" s="3">
        <v>43082</v>
      </c>
      <c r="I1021" s="4">
        <f t="shared" ref="I1021:I1025" si="567">H1021+F1021</f>
        <v>43082.67083333333</v>
      </c>
      <c r="J1021" s="4">
        <f t="shared" ref="J1021:J1025" si="568">H1021+G1021</f>
        <v>43082.67083333333</v>
      </c>
      <c r="K1021" s="8"/>
      <c r="L1021" s="12"/>
    </row>
    <row r="1022" spans="1:12" hidden="1" outlineLevel="1" x14ac:dyDescent="0.25">
      <c r="A1022" s="5"/>
      <c r="B1022" s="5"/>
      <c r="C1022" s="5"/>
      <c r="D1022" s="5"/>
      <c r="E1022" s="29">
        <f t="shared" ref="E1022:E1025" si="569">G1022-F1022</f>
        <v>0</v>
      </c>
      <c r="F1022" s="29">
        <v>0.67083333333333339</v>
      </c>
      <c r="G1022" s="29">
        <f>F1023</f>
        <v>0.67083333333333339</v>
      </c>
      <c r="H1022" s="3">
        <v>43082</v>
      </c>
      <c r="I1022" s="4">
        <f t="shared" si="567"/>
        <v>43082.67083333333</v>
      </c>
      <c r="J1022" s="4">
        <f t="shared" si="568"/>
        <v>43082.67083333333</v>
      </c>
      <c r="K1022" s="8"/>
      <c r="L1022" s="8"/>
    </row>
    <row r="1023" spans="1:12" hidden="1" outlineLevel="1" x14ac:dyDescent="0.25">
      <c r="A1023" s="5"/>
      <c r="B1023" s="5"/>
      <c r="C1023" s="5"/>
      <c r="D1023" s="5"/>
      <c r="E1023" s="29">
        <f t="shared" si="569"/>
        <v>6.9444444444444198E-4</v>
      </c>
      <c r="F1023" s="29">
        <f>F1022</f>
        <v>0.67083333333333339</v>
      </c>
      <c r="G1023" s="29">
        <f>F1024</f>
        <v>0.67152777777777783</v>
      </c>
      <c r="H1023" s="3">
        <v>43082</v>
      </c>
      <c r="I1023" s="4">
        <f t="shared" si="567"/>
        <v>43082.67083333333</v>
      </c>
      <c r="J1023" s="4">
        <f t="shared" si="568"/>
        <v>43082.671527777777</v>
      </c>
      <c r="K1023" s="8"/>
      <c r="L1023" s="8"/>
    </row>
    <row r="1024" spans="1:12" hidden="1" outlineLevel="1" x14ac:dyDescent="0.25">
      <c r="A1024" s="5"/>
      <c r="B1024" s="5"/>
      <c r="C1024" s="5"/>
      <c r="D1024" s="5"/>
      <c r="E1024" s="29">
        <f t="shared" si="569"/>
        <v>0</v>
      </c>
      <c r="F1024" s="29">
        <v>0.67152777777777783</v>
      </c>
      <c r="G1024" s="29">
        <f>F1025</f>
        <v>0.67152777777777783</v>
      </c>
      <c r="H1024" s="3">
        <v>43082</v>
      </c>
      <c r="I1024" s="4">
        <f t="shared" si="567"/>
        <v>43082.671527777777</v>
      </c>
      <c r="J1024" s="4">
        <f t="shared" si="568"/>
        <v>43082.671527777777</v>
      </c>
      <c r="K1024" s="8"/>
      <c r="L1024" s="8"/>
    </row>
    <row r="1025" spans="1:12" hidden="1" outlineLevel="1" x14ac:dyDescent="0.25">
      <c r="A1025" s="5"/>
      <c r="B1025" s="5"/>
      <c r="C1025" s="5"/>
      <c r="D1025" s="5"/>
      <c r="E1025" s="29">
        <f t="shared" si="569"/>
        <v>0</v>
      </c>
      <c r="F1025" s="29">
        <f>F1024</f>
        <v>0.67152777777777783</v>
      </c>
      <c r="G1025" s="29">
        <f>F1025</f>
        <v>0.67152777777777783</v>
      </c>
      <c r="H1025" s="3">
        <v>43082</v>
      </c>
      <c r="I1025" s="4">
        <f t="shared" si="567"/>
        <v>43082.671527777777</v>
      </c>
      <c r="J1025" s="4">
        <f t="shared" si="568"/>
        <v>43082.671527777777</v>
      </c>
      <c r="K1025" s="8"/>
      <c r="L1025" s="8"/>
    </row>
    <row r="1026" spans="1:12" hidden="1" collapsed="1" x14ac:dyDescent="0.25">
      <c r="A1026" s="5">
        <v>1880</v>
      </c>
      <c r="B1026" s="5">
        <v>2017</v>
      </c>
      <c r="C1026" s="5" t="s">
        <v>3</v>
      </c>
      <c r="D1026" s="5">
        <v>2</v>
      </c>
      <c r="E1026" s="29">
        <f>SUM(E1027:E1030)</f>
        <v>6.9444444444433095E-4</v>
      </c>
      <c r="F1026" s="5"/>
      <c r="G1026" s="5"/>
      <c r="H1026" s="5"/>
      <c r="I1026" s="74">
        <f>IF(J1029&gt;J1028,((J1029-J1028)*$N$2/$O$2)-E1026,0)</f>
        <v>0</v>
      </c>
      <c r="J1026" s="74"/>
      <c r="K1026" s="4">
        <f>J1025</f>
        <v>43082.671527777777</v>
      </c>
      <c r="L1026" s="12">
        <f>IF(AND(D1026&gt;0,K1026&gt;0),(I1027-K1026))</f>
        <v>1.0340277777795563</v>
      </c>
    </row>
    <row r="1027" spans="1:12" hidden="1" outlineLevel="1" x14ac:dyDescent="0.25">
      <c r="A1027" s="5"/>
      <c r="B1027" s="5"/>
      <c r="C1027" s="5"/>
      <c r="D1027" s="5"/>
      <c r="E1027" s="29">
        <f>G1027-F1027</f>
        <v>0</v>
      </c>
      <c r="F1027" s="29">
        <v>0.7055555555555556</v>
      </c>
      <c r="G1027" s="29">
        <f>F1028</f>
        <v>0.7055555555555556</v>
      </c>
      <c r="H1027" s="3">
        <v>43083</v>
      </c>
      <c r="I1027" s="4">
        <f t="shared" ref="I1027:I1030" si="570">H1027+F1027</f>
        <v>43083.705555555556</v>
      </c>
      <c r="J1027" s="4">
        <f t="shared" ref="J1027:J1030" si="571">H1027+G1027</f>
        <v>43083.705555555556</v>
      </c>
      <c r="K1027" s="8"/>
      <c r="L1027" s="12"/>
    </row>
    <row r="1028" spans="1:12" hidden="1" outlineLevel="1" x14ac:dyDescent="0.25">
      <c r="A1028" s="5"/>
      <c r="B1028" s="5"/>
      <c r="C1028" s="5"/>
      <c r="D1028" s="5"/>
      <c r="E1028" s="29">
        <f t="shared" ref="E1028:E1030" si="572">G1028-F1028</f>
        <v>0</v>
      </c>
      <c r="F1028" s="29">
        <v>0.7055555555555556</v>
      </c>
      <c r="G1028" s="29">
        <f>F1029</f>
        <v>0.7055555555555556</v>
      </c>
      <c r="H1028" s="3">
        <v>43083</v>
      </c>
      <c r="I1028" s="4">
        <f t="shared" si="570"/>
        <v>43083.705555555556</v>
      </c>
      <c r="J1028" s="4">
        <f t="shared" si="571"/>
        <v>43083.705555555556</v>
      </c>
      <c r="K1028" s="8"/>
      <c r="L1028" s="8"/>
    </row>
    <row r="1029" spans="1:12" hidden="1" outlineLevel="1" x14ac:dyDescent="0.25">
      <c r="A1029" s="5"/>
      <c r="B1029" s="5"/>
      <c r="C1029" s="5"/>
      <c r="D1029" s="5"/>
      <c r="E1029" s="29">
        <f t="shared" si="572"/>
        <v>0</v>
      </c>
      <c r="F1029" s="29">
        <f>F1028</f>
        <v>0.7055555555555556</v>
      </c>
      <c r="G1029" s="29">
        <f>F1030</f>
        <v>0.7055555555555556</v>
      </c>
      <c r="H1029" s="3">
        <v>43083</v>
      </c>
      <c r="I1029" s="4">
        <f t="shared" si="570"/>
        <v>43083.705555555556</v>
      </c>
      <c r="J1029" s="4">
        <f t="shared" si="571"/>
        <v>43083.705555555556</v>
      </c>
      <c r="K1029" s="8"/>
      <c r="L1029" s="8"/>
    </row>
    <row r="1030" spans="1:12" hidden="1" outlineLevel="1" x14ac:dyDescent="0.25">
      <c r="A1030" s="5"/>
      <c r="B1030" s="5"/>
      <c r="C1030" s="5"/>
      <c r="D1030" s="5"/>
      <c r="E1030" s="29">
        <f t="shared" si="572"/>
        <v>6.9444444444433095E-4</v>
      </c>
      <c r="F1030" s="29">
        <f>F1029</f>
        <v>0.7055555555555556</v>
      </c>
      <c r="G1030" s="29">
        <v>0.70624999999999993</v>
      </c>
      <c r="H1030" s="3">
        <v>43083</v>
      </c>
      <c r="I1030" s="4">
        <f t="shared" si="570"/>
        <v>43083.705555555556</v>
      </c>
      <c r="J1030" s="4">
        <f t="shared" si="571"/>
        <v>43083.706250000003</v>
      </c>
      <c r="K1030" s="8"/>
      <c r="L1030" s="8"/>
    </row>
    <row r="1031" spans="1:12" hidden="1" collapsed="1" x14ac:dyDescent="0.25">
      <c r="A1031" s="5">
        <v>49</v>
      </c>
      <c r="B1031" s="5">
        <v>2018</v>
      </c>
      <c r="C1031" s="5" t="s">
        <v>3</v>
      </c>
      <c r="D1031" s="5">
        <v>1</v>
      </c>
      <c r="E1031" s="29">
        <f>SUM(E1032:E1036)</f>
        <v>2.0833333333333814E-3</v>
      </c>
      <c r="F1031" s="5"/>
      <c r="G1031" s="5"/>
      <c r="H1031" s="5"/>
      <c r="I1031" s="74">
        <f>IF(J1034&gt;J1033,((J1034-J1033)*$N$2/$O$2)-E1031,0)</f>
        <v>0</v>
      </c>
      <c r="J1031" s="74"/>
      <c r="K1031" s="13"/>
      <c r="L1031" s="12">
        <f>IF(AND(D1031&gt;0,K1031&gt;0),(I1032-K1031)*$N$2/$O$2,0)</f>
        <v>0</v>
      </c>
    </row>
    <row r="1032" spans="1:12" hidden="1" outlineLevel="1" x14ac:dyDescent="0.25">
      <c r="A1032" s="5"/>
      <c r="B1032" s="5"/>
      <c r="C1032" s="5"/>
      <c r="D1032" s="5"/>
      <c r="E1032" s="29">
        <f>G1032-F1032</f>
        <v>6.9444444444449749E-4</v>
      </c>
      <c r="F1032" s="29">
        <v>0.4770833333333333</v>
      </c>
      <c r="G1032" s="29">
        <f>F1033</f>
        <v>0.4777777777777778</v>
      </c>
      <c r="H1032" s="3">
        <v>43076</v>
      </c>
      <c r="I1032" s="4">
        <f t="shared" ref="I1032:I1036" si="573">H1032+F1032</f>
        <v>43076.477083333331</v>
      </c>
      <c r="J1032" s="4">
        <f t="shared" ref="J1032:J1036" si="574">H1032+G1032</f>
        <v>43076.477777777778</v>
      </c>
      <c r="K1032" s="8"/>
      <c r="L1032" s="12"/>
    </row>
    <row r="1033" spans="1:12" hidden="1" outlineLevel="1" x14ac:dyDescent="0.25">
      <c r="A1033" s="5"/>
      <c r="B1033" s="5"/>
      <c r="C1033" s="5"/>
      <c r="D1033" s="5"/>
      <c r="E1033" s="29">
        <f t="shared" ref="E1033:E1036" si="575">G1033-F1033</f>
        <v>0</v>
      </c>
      <c r="F1033" s="29">
        <v>0.4777777777777778</v>
      </c>
      <c r="G1033" s="29">
        <f>F1034</f>
        <v>0.4777777777777778</v>
      </c>
      <c r="H1033" s="3">
        <v>43076</v>
      </c>
      <c r="I1033" s="4">
        <f t="shared" si="573"/>
        <v>43076.477777777778</v>
      </c>
      <c r="J1033" s="4">
        <f t="shared" si="574"/>
        <v>43076.477777777778</v>
      </c>
      <c r="K1033" s="8"/>
      <c r="L1033" s="8"/>
    </row>
    <row r="1034" spans="1:12" hidden="1" outlineLevel="1" x14ac:dyDescent="0.25">
      <c r="A1034" s="5"/>
      <c r="B1034" s="5"/>
      <c r="C1034" s="5"/>
      <c r="D1034" s="5"/>
      <c r="E1034" s="29">
        <f t="shared" si="575"/>
        <v>0</v>
      </c>
      <c r="F1034" s="29">
        <f>F1033</f>
        <v>0.4777777777777778</v>
      </c>
      <c r="G1034" s="29">
        <f>F1035</f>
        <v>0.4777777777777778</v>
      </c>
      <c r="H1034" s="3">
        <v>43076</v>
      </c>
      <c r="I1034" s="4">
        <f t="shared" si="573"/>
        <v>43076.477777777778</v>
      </c>
      <c r="J1034" s="4">
        <f t="shared" si="574"/>
        <v>43076.477777777778</v>
      </c>
      <c r="K1034" s="8"/>
      <c r="L1034" s="8"/>
    </row>
    <row r="1035" spans="1:12" hidden="1" outlineLevel="1" x14ac:dyDescent="0.25">
      <c r="A1035" s="5"/>
      <c r="B1035" s="5"/>
      <c r="C1035" s="5"/>
      <c r="D1035" s="5"/>
      <c r="E1035" s="29">
        <f t="shared" si="575"/>
        <v>6.9444444444438647E-4</v>
      </c>
      <c r="F1035" s="29">
        <v>0.4777777777777778</v>
      </c>
      <c r="G1035" s="29">
        <f>F1036</f>
        <v>0.47847222222222219</v>
      </c>
      <c r="H1035" s="3">
        <v>43076</v>
      </c>
      <c r="I1035" s="4">
        <f t="shared" si="573"/>
        <v>43076.477777777778</v>
      </c>
      <c r="J1035" s="4">
        <f t="shared" si="574"/>
        <v>43076.478472222225</v>
      </c>
      <c r="K1035" s="8"/>
      <c r="L1035" s="8"/>
    </row>
    <row r="1036" spans="1:12" hidden="1" outlineLevel="1" x14ac:dyDescent="0.25">
      <c r="A1036" s="5"/>
      <c r="B1036" s="5"/>
      <c r="C1036" s="5"/>
      <c r="D1036" s="5"/>
      <c r="E1036" s="29">
        <f t="shared" si="575"/>
        <v>6.9444444444449749E-4</v>
      </c>
      <c r="F1036" s="29">
        <v>0.47847222222222219</v>
      </c>
      <c r="G1036" s="29">
        <v>0.47916666666666669</v>
      </c>
      <c r="H1036" s="3">
        <v>43076</v>
      </c>
      <c r="I1036" s="4">
        <f t="shared" si="573"/>
        <v>43076.478472222225</v>
      </c>
      <c r="J1036" s="4">
        <f t="shared" si="574"/>
        <v>43076.479166666664</v>
      </c>
      <c r="K1036" s="8"/>
      <c r="L1036" s="8"/>
    </row>
    <row r="1037" spans="1:12" hidden="1" collapsed="1" x14ac:dyDescent="0.25">
      <c r="A1037" s="5">
        <v>49</v>
      </c>
      <c r="B1037" s="5">
        <v>2018</v>
      </c>
      <c r="C1037" s="5" t="s">
        <v>3</v>
      </c>
      <c r="D1037" s="5">
        <v>2</v>
      </c>
      <c r="E1037" s="29">
        <f>SUM(E1038:E1041)</f>
        <v>2.7777777777777679E-3</v>
      </c>
      <c r="F1037" s="5"/>
      <c r="G1037" s="5"/>
      <c r="H1037" s="5"/>
      <c r="I1037" s="74">
        <f>IF(J1040&gt;J1039,((J1040-J1039)*$N$2/$O$2)-E1037,0)</f>
        <v>0</v>
      </c>
      <c r="J1037" s="74"/>
      <c r="K1037" s="4">
        <f>J1036</f>
        <v>43076.479166666664</v>
      </c>
      <c r="L1037" s="12">
        <f>IF(AND(D1037&gt;0,K1037&gt;0),(I1038-K1037))</f>
        <v>27.169444444443798</v>
      </c>
    </row>
    <row r="1038" spans="1:12" hidden="1" outlineLevel="1" x14ac:dyDescent="0.25">
      <c r="A1038" s="5"/>
      <c r="B1038" s="5"/>
      <c r="C1038" s="5"/>
      <c r="D1038" s="5"/>
      <c r="E1038" s="29">
        <f>G1038-F1038</f>
        <v>6.9444444444444198E-4</v>
      </c>
      <c r="F1038" s="29">
        <v>0.64861111111111114</v>
      </c>
      <c r="G1038" s="29">
        <f>F1039</f>
        <v>0.64930555555555558</v>
      </c>
      <c r="H1038" s="3">
        <v>43103</v>
      </c>
      <c r="I1038" s="4">
        <f t="shared" ref="I1038:I1041" si="576">H1038+F1038</f>
        <v>43103.648611111108</v>
      </c>
      <c r="J1038" s="4">
        <f t="shared" ref="J1038:J1041" si="577">H1038+G1038</f>
        <v>43103.649305555555</v>
      </c>
      <c r="K1038" s="8"/>
      <c r="L1038" s="12"/>
    </row>
    <row r="1039" spans="1:12" hidden="1" outlineLevel="1" x14ac:dyDescent="0.25">
      <c r="A1039" s="5"/>
      <c r="B1039" s="5"/>
      <c r="C1039" s="5"/>
      <c r="D1039" s="5"/>
      <c r="E1039" s="29">
        <f t="shared" ref="E1039:E1041" si="578">G1039-F1039</f>
        <v>0</v>
      </c>
      <c r="F1039" s="29">
        <v>0.64930555555555558</v>
      </c>
      <c r="G1039" s="29">
        <f>F1040</f>
        <v>0.64930555555555558</v>
      </c>
      <c r="H1039" s="3">
        <v>43103</v>
      </c>
      <c r="I1039" s="4">
        <f t="shared" si="576"/>
        <v>43103.649305555555</v>
      </c>
      <c r="J1039" s="4">
        <f t="shared" si="577"/>
        <v>43103.649305555555</v>
      </c>
      <c r="K1039" s="8"/>
      <c r="L1039" s="8"/>
    </row>
    <row r="1040" spans="1:12" hidden="1" outlineLevel="1" x14ac:dyDescent="0.25">
      <c r="A1040" s="5"/>
      <c r="B1040" s="5"/>
      <c r="C1040" s="5"/>
      <c r="D1040" s="5"/>
      <c r="E1040" s="29">
        <f t="shared" si="578"/>
        <v>0</v>
      </c>
      <c r="F1040" s="29">
        <f>F1039</f>
        <v>0.64930555555555558</v>
      </c>
      <c r="G1040" s="29">
        <f>F1041</f>
        <v>0.64930555555555558</v>
      </c>
      <c r="H1040" s="3">
        <v>43103</v>
      </c>
      <c r="I1040" s="4">
        <f t="shared" si="576"/>
        <v>43103.649305555555</v>
      </c>
      <c r="J1040" s="4">
        <f t="shared" si="577"/>
        <v>43103.649305555555</v>
      </c>
      <c r="K1040" s="8"/>
      <c r="L1040" s="8"/>
    </row>
    <row r="1041" spans="1:12" hidden="1" outlineLevel="1" x14ac:dyDescent="0.25">
      <c r="A1041" s="5"/>
      <c r="B1041" s="5"/>
      <c r="C1041" s="5"/>
      <c r="D1041" s="5"/>
      <c r="E1041" s="29">
        <f t="shared" si="578"/>
        <v>2.0833333333333259E-3</v>
      </c>
      <c r="F1041" s="29">
        <f>F1040</f>
        <v>0.64930555555555558</v>
      </c>
      <c r="G1041" s="29">
        <v>0.65138888888888891</v>
      </c>
      <c r="H1041" s="3">
        <v>43103</v>
      </c>
      <c r="I1041" s="4">
        <f t="shared" si="576"/>
        <v>43103.649305555555</v>
      </c>
      <c r="J1041" s="4">
        <f t="shared" si="577"/>
        <v>43103.651388888888</v>
      </c>
      <c r="K1041" s="8"/>
      <c r="L1041" s="8"/>
    </row>
    <row r="1042" spans="1:12" hidden="1" collapsed="1" x14ac:dyDescent="0.25">
      <c r="A1042" s="5">
        <v>47</v>
      </c>
      <c r="B1042" s="5">
        <v>2018</v>
      </c>
      <c r="C1042" s="5" t="s">
        <v>3</v>
      </c>
      <c r="D1042" s="5">
        <v>1</v>
      </c>
      <c r="E1042" s="29">
        <f>SUM(E1043:E1047)</f>
        <v>1.388888888888884E-3</v>
      </c>
      <c r="F1042" s="5"/>
      <c r="G1042" s="5"/>
      <c r="H1042" s="5"/>
      <c r="I1042" s="74">
        <f>IF(J1045&gt;J1044,((J1045-J1044)*$N$2/$O$2)-E1042,0)</f>
        <v>-1.1718749992926103E-3</v>
      </c>
      <c r="J1042" s="74"/>
      <c r="K1042" s="13"/>
      <c r="L1042" s="12">
        <f>IF(AND(D1042&gt;0,K1042&gt;0),(I1043-K1042)*$N$2/$O$2,0)</f>
        <v>0</v>
      </c>
    </row>
    <row r="1043" spans="1:12" hidden="1" outlineLevel="1" x14ac:dyDescent="0.25">
      <c r="A1043" s="5"/>
      <c r="B1043" s="5"/>
      <c r="C1043" s="5"/>
      <c r="D1043" s="5"/>
      <c r="E1043" s="29">
        <f>G1043-F1043</f>
        <v>0</v>
      </c>
      <c r="F1043" s="29">
        <v>0.45069444444444445</v>
      </c>
      <c r="G1043" s="29">
        <f>F1044</f>
        <v>0.45069444444444445</v>
      </c>
      <c r="H1043" s="3">
        <v>43076</v>
      </c>
      <c r="I1043" s="4">
        <f t="shared" ref="I1043:I1047" si="579">H1043+F1043</f>
        <v>43076.450694444444</v>
      </c>
      <c r="J1043" s="4">
        <f t="shared" ref="J1043:J1047" si="580">H1043+G1043</f>
        <v>43076.450694444444</v>
      </c>
      <c r="K1043" s="8"/>
      <c r="L1043" s="12"/>
    </row>
    <row r="1044" spans="1:12" hidden="1" outlineLevel="1" x14ac:dyDescent="0.25">
      <c r="A1044" s="5"/>
      <c r="B1044" s="5"/>
      <c r="C1044" s="5"/>
      <c r="D1044" s="5"/>
      <c r="E1044" s="29">
        <f t="shared" ref="E1044:E1047" si="581">G1044-F1044</f>
        <v>0</v>
      </c>
      <c r="F1044" s="29">
        <v>0.45069444444444445</v>
      </c>
      <c r="G1044" s="29">
        <f>F1045</f>
        <v>0.45069444444444445</v>
      </c>
      <c r="H1044" s="3">
        <v>43076</v>
      </c>
      <c r="I1044" s="4">
        <f t="shared" si="579"/>
        <v>43076.450694444444</v>
      </c>
      <c r="J1044" s="4">
        <f t="shared" si="580"/>
        <v>43076.450694444444</v>
      </c>
      <c r="K1044" s="8"/>
      <c r="L1044" s="8"/>
    </row>
    <row r="1045" spans="1:12" hidden="1" outlineLevel="1" x14ac:dyDescent="0.25">
      <c r="A1045" s="5"/>
      <c r="B1045" s="5"/>
      <c r="C1045" s="5"/>
      <c r="D1045" s="5"/>
      <c r="E1045" s="29">
        <f t="shared" si="581"/>
        <v>6.9444444444444198E-4</v>
      </c>
      <c r="F1045" s="29">
        <f>F1044</f>
        <v>0.45069444444444445</v>
      </c>
      <c r="G1045" s="29">
        <f>F1046</f>
        <v>0.4513888888888889</v>
      </c>
      <c r="H1045" s="3">
        <v>43076</v>
      </c>
      <c r="I1045" s="4">
        <f t="shared" si="579"/>
        <v>43076.450694444444</v>
      </c>
      <c r="J1045" s="4">
        <f t="shared" si="580"/>
        <v>43076.451388888891</v>
      </c>
      <c r="K1045" s="8"/>
      <c r="L1045" s="8"/>
    </row>
    <row r="1046" spans="1:12" hidden="1" outlineLevel="1" x14ac:dyDescent="0.25">
      <c r="A1046" s="5"/>
      <c r="B1046" s="5"/>
      <c r="C1046" s="5"/>
      <c r="D1046" s="5"/>
      <c r="E1046" s="29">
        <f t="shared" si="581"/>
        <v>0</v>
      </c>
      <c r="F1046" s="29">
        <v>0.4513888888888889</v>
      </c>
      <c r="G1046" s="29">
        <f>F1047</f>
        <v>0.4513888888888889</v>
      </c>
      <c r="H1046" s="3">
        <v>43076</v>
      </c>
      <c r="I1046" s="4">
        <f t="shared" si="579"/>
        <v>43076.451388888891</v>
      </c>
      <c r="J1046" s="4">
        <f t="shared" si="580"/>
        <v>43076.451388888891</v>
      </c>
      <c r="K1046" s="8"/>
      <c r="L1046" s="8"/>
    </row>
    <row r="1047" spans="1:12" hidden="1" outlineLevel="1" x14ac:dyDescent="0.25">
      <c r="A1047" s="5"/>
      <c r="B1047" s="5"/>
      <c r="C1047" s="5"/>
      <c r="D1047" s="5"/>
      <c r="E1047" s="29">
        <f t="shared" si="581"/>
        <v>6.9444444444444198E-4</v>
      </c>
      <c r="F1047" s="29">
        <v>0.4513888888888889</v>
      </c>
      <c r="G1047" s="29">
        <v>0.45208333333333334</v>
      </c>
      <c r="H1047" s="3">
        <v>43076</v>
      </c>
      <c r="I1047" s="4">
        <f t="shared" si="579"/>
        <v>43076.451388888891</v>
      </c>
      <c r="J1047" s="4">
        <f t="shared" si="580"/>
        <v>43076.45208333333</v>
      </c>
      <c r="K1047" s="8"/>
      <c r="L1047" s="8"/>
    </row>
    <row r="1048" spans="1:12" hidden="1" collapsed="1" x14ac:dyDescent="0.25">
      <c r="A1048" s="5">
        <v>47</v>
      </c>
      <c r="B1048" s="5">
        <v>2018</v>
      </c>
      <c r="C1048" s="5" t="s">
        <v>3</v>
      </c>
      <c r="D1048" s="5">
        <v>2</v>
      </c>
      <c r="E1048" s="29">
        <f>SUM(E1049:E1052)</f>
        <v>2.7777777777778789E-3</v>
      </c>
      <c r="F1048" s="5"/>
      <c r="G1048" s="5"/>
      <c r="H1048" s="5"/>
      <c r="I1048" s="74">
        <f>IF(J1051&gt;J1050,((J1051-J1050)*$N$2/$O$2)-E1048,0)</f>
        <v>-2.5607638881816053E-3</v>
      </c>
      <c r="J1048" s="74"/>
      <c r="K1048" s="4">
        <f>J1047</f>
        <v>43076.45208333333</v>
      </c>
      <c r="L1048" s="12">
        <f>IF(AND(D1048&gt;0,K1048&gt;0),(I1049-K1048))</f>
        <v>27.191666666672972</v>
      </c>
    </row>
    <row r="1049" spans="1:12" hidden="1" outlineLevel="1" x14ac:dyDescent="0.25">
      <c r="A1049" s="5"/>
      <c r="B1049" s="5"/>
      <c r="C1049" s="5"/>
      <c r="D1049" s="5"/>
      <c r="E1049" s="29">
        <f>G1049-F1049</f>
        <v>6.94444444444553E-4</v>
      </c>
      <c r="F1049" s="29">
        <v>0.64374999999999993</v>
      </c>
      <c r="G1049" s="29">
        <f>F1050</f>
        <v>0.64444444444444449</v>
      </c>
      <c r="H1049" s="3">
        <v>43103</v>
      </c>
      <c r="I1049" s="4">
        <f t="shared" ref="I1049:I1052" si="582">H1049+F1049</f>
        <v>43103.643750000003</v>
      </c>
      <c r="J1049" s="4">
        <f t="shared" ref="J1049:J1052" si="583">H1049+G1049</f>
        <v>43103.644444444442</v>
      </c>
      <c r="K1049" s="8"/>
      <c r="L1049" s="12"/>
    </row>
    <row r="1050" spans="1:12" hidden="1" outlineLevel="1" x14ac:dyDescent="0.25">
      <c r="A1050" s="5"/>
      <c r="B1050" s="5"/>
      <c r="C1050" s="5"/>
      <c r="D1050" s="5"/>
      <c r="E1050" s="29">
        <f t="shared" ref="E1050:E1052" si="584">G1050-F1050</f>
        <v>0</v>
      </c>
      <c r="F1050" s="29">
        <v>0.64444444444444449</v>
      </c>
      <c r="G1050" s="29">
        <f>F1051</f>
        <v>0.64444444444444449</v>
      </c>
      <c r="H1050" s="3">
        <v>43103</v>
      </c>
      <c r="I1050" s="4">
        <f t="shared" si="582"/>
        <v>43103.644444444442</v>
      </c>
      <c r="J1050" s="4">
        <f t="shared" si="583"/>
        <v>43103.644444444442</v>
      </c>
      <c r="K1050" s="8"/>
      <c r="L1050" s="8"/>
    </row>
    <row r="1051" spans="1:12" hidden="1" outlineLevel="1" x14ac:dyDescent="0.25">
      <c r="A1051" s="5"/>
      <c r="B1051" s="5"/>
      <c r="C1051" s="5"/>
      <c r="D1051" s="5"/>
      <c r="E1051" s="29">
        <f t="shared" si="584"/>
        <v>6.9444444444433095E-4</v>
      </c>
      <c r="F1051" s="29">
        <f>F1050</f>
        <v>0.64444444444444449</v>
      </c>
      <c r="G1051" s="29">
        <f>F1052</f>
        <v>0.64513888888888882</v>
      </c>
      <c r="H1051" s="3">
        <v>43103</v>
      </c>
      <c r="I1051" s="4">
        <f t="shared" si="582"/>
        <v>43103.644444444442</v>
      </c>
      <c r="J1051" s="4">
        <f t="shared" si="583"/>
        <v>43103.645138888889</v>
      </c>
      <c r="K1051" s="8"/>
      <c r="L1051" s="8"/>
    </row>
    <row r="1052" spans="1:12" hidden="1" outlineLevel="1" x14ac:dyDescent="0.25">
      <c r="A1052" s="5"/>
      <c r="B1052" s="5"/>
      <c r="C1052" s="5"/>
      <c r="D1052" s="5"/>
      <c r="E1052" s="29">
        <f t="shared" si="584"/>
        <v>1.388888888888995E-3</v>
      </c>
      <c r="F1052" s="29">
        <v>0.64513888888888882</v>
      </c>
      <c r="G1052" s="29">
        <v>0.64652777777777781</v>
      </c>
      <c r="H1052" s="3">
        <v>43103</v>
      </c>
      <c r="I1052" s="4">
        <f t="shared" si="582"/>
        <v>43103.645138888889</v>
      </c>
      <c r="J1052" s="4">
        <f t="shared" si="583"/>
        <v>43103.646527777775</v>
      </c>
      <c r="K1052" s="8"/>
      <c r="L1052" s="8"/>
    </row>
    <row r="1053" spans="1:12" hidden="1" collapsed="1" x14ac:dyDescent="0.25">
      <c r="A1053" s="5">
        <v>43</v>
      </c>
      <c r="B1053" s="5">
        <v>2018</v>
      </c>
      <c r="C1053" s="5" t="s">
        <v>3</v>
      </c>
      <c r="D1053" s="5">
        <v>1</v>
      </c>
      <c r="E1053" s="29">
        <f>SUM(E1054:E1058)</f>
        <v>2.0833333333332704E-3</v>
      </c>
      <c r="F1053" s="5"/>
      <c r="G1053" s="5"/>
      <c r="H1053" s="5"/>
      <c r="I1053" s="74">
        <f>IF(J1056&gt;J1055,((J1056-J1055)*$N$2/$O$2)-E1053,0)</f>
        <v>0</v>
      </c>
      <c r="J1053" s="74"/>
      <c r="K1053" s="13"/>
      <c r="L1053" s="12">
        <f>IF(AND(D1053&gt;0,K1053&gt;0),(I1054-K1053)*$N$2/$O$2,0)</f>
        <v>0</v>
      </c>
    </row>
    <row r="1054" spans="1:12" hidden="1" outlineLevel="1" x14ac:dyDescent="0.25">
      <c r="A1054" s="5"/>
      <c r="B1054" s="5"/>
      <c r="C1054" s="5"/>
      <c r="D1054" s="5"/>
      <c r="E1054" s="29">
        <f>G1054-F1054</f>
        <v>6.9444444444438647E-4</v>
      </c>
      <c r="F1054" s="29">
        <v>0.4694444444444445</v>
      </c>
      <c r="G1054" s="29">
        <f>F1055</f>
        <v>0.47013888888888888</v>
      </c>
      <c r="H1054" s="3">
        <v>43076</v>
      </c>
      <c r="I1054" s="4">
        <f t="shared" ref="I1054:I1058" si="585">H1054+F1054</f>
        <v>43076.469444444447</v>
      </c>
      <c r="J1054" s="4">
        <f t="shared" ref="J1054:J1058" si="586">H1054+G1054</f>
        <v>43076.470138888886</v>
      </c>
      <c r="K1054" s="8"/>
      <c r="L1054" s="12"/>
    </row>
    <row r="1055" spans="1:12" hidden="1" outlineLevel="1" x14ac:dyDescent="0.25">
      <c r="A1055" s="5"/>
      <c r="B1055" s="5"/>
      <c r="C1055" s="5"/>
      <c r="D1055" s="5"/>
      <c r="E1055" s="29">
        <f t="shared" ref="E1055:E1058" si="587">G1055-F1055</f>
        <v>0</v>
      </c>
      <c r="F1055" s="29">
        <v>0.47013888888888888</v>
      </c>
      <c r="G1055" s="29">
        <f>F1056</f>
        <v>0.47013888888888888</v>
      </c>
      <c r="H1055" s="3">
        <v>43076</v>
      </c>
      <c r="I1055" s="4">
        <f t="shared" si="585"/>
        <v>43076.470138888886</v>
      </c>
      <c r="J1055" s="4">
        <f t="shared" si="586"/>
        <v>43076.470138888886</v>
      </c>
      <c r="K1055" s="8"/>
      <c r="L1055" s="8"/>
    </row>
    <row r="1056" spans="1:12" hidden="1" outlineLevel="1" x14ac:dyDescent="0.25">
      <c r="A1056" s="5"/>
      <c r="B1056" s="5"/>
      <c r="C1056" s="5"/>
      <c r="D1056" s="5"/>
      <c r="E1056" s="29">
        <f t="shared" si="587"/>
        <v>0</v>
      </c>
      <c r="F1056" s="29">
        <f>F1055</f>
        <v>0.47013888888888888</v>
      </c>
      <c r="G1056" s="29">
        <f>F1057</f>
        <v>0.47013888888888888</v>
      </c>
      <c r="H1056" s="3">
        <v>43076</v>
      </c>
      <c r="I1056" s="4">
        <f t="shared" si="585"/>
        <v>43076.470138888886</v>
      </c>
      <c r="J1056" s="4">
        <f t="shared" si="586"/>
        <v>43076.470138888886</v>
      </c>
      <c r="K1056" s="8"/>
      <c r="L1056" s="8"/>
    </row>
    <row r="1057" spans="1:12" hidden="1" outlineLevel="1" x14ac:dyDescent="0.25">
      <c r="A1057" s="5"/>
      <c r="B1057" s="5"/>
      <c r="C1057" s="5"/>
      <c r="D1057" s="5"/>
      <c r="E1057" s="29">
        <f t="shared" si="587"/>
        <v>6.9444444444449749E-4</v>
      </c>
      <c r="F1057" s="29">
        <v>0.47013888888888888</v>
      </c>
      <c r="G1057" s="29">
        <f>F1058</f>
        <v>0.47083333333333338</v>
      </c>
      <c r="H1057" s="3">
        <v>43076</v>
      </c>
      <c r="I1057" s="4">
        <f t="shared" si="585"/>
        <v>43076.470138888886</v>
      </c>
      <c r="J1057" s="4">
        <f t="shared" si="586"/>
        <v>43076.470833333333</v>
      </c>
      <c r="K1057" s="8"/>
      <c r="L1057" s="8"/>
    </row>
    <row r="1058" spans="1:12" hidden="1" outlineLevel="1" x14ac:dyDescent="0.25">
      <c r="A1058" s="5"/>
      <c r="B1058" s="5"/>
      <c r="C1058" s="5"/>
      <c r="D1058" s="5"/>
      <c r="E1058" s="29">
        <f t="shared" si="587"/>
        <v>6.9444444444438647E-4</v>
      </c>
      <c r="F1058" s="29">
        <v>0.47083333333333338</v>
      </c>
      <c r="G1058" s="29">
        <v>0.47152777777777777</v>
      </c>
      <c r="H1058" s="3">
        <v>43076</v>
      </c>
      <c r="I1058" s="4">
        <f t="shared" si="585"/>
        <v>43076.470833333333</v>
      </c>
      <c r="J1058" s="4">
        <f t="shared" si="586"/>
        <v>43076.47152777778</v>
      </c>
      <c r="K1058" s="8"/>
      <c r="L1058" s="8"/>
    </row>
    <row r="1059" spans="1:12" hidden="1" collapsed="1" x14ac:dyDescent="0.25">
      <c r="A1059" s="5">
        <v>43</v>
      </c>
      <c r="B1059" s="5">
        <v>2018</v>
      </c>
      <c r="C1059" s="5" t="s">
        <v>3</v>
      </c>
      <c r="D1059" s="5">
        <v>2</v>
      </c>
      <c r="E1059" s="29">
        <f>SUM(E1060:E1063)</f>
        <v>2.7777777777777679E-3</v>
      </c>
      <c r="F1059" s="5"/>
      <c r="G1059" s="5"/>
      <c r="H1059" s="5"/>
      <c r="I1059" s="74">
        <f>IF(J1062&gt;J1061,((J1062-J1061)*$N$2/$O$2)-E1059,0)</f>
        <v>-2.5607638881814943E-3</v>
      </c>
      <c r="J1059" s="74"/>
      <c r="K1059" s="4">
        <f>J1058</f>
        <v>43076.47152777778</v>
      </c>
      <c r="L1059" s="12">
        <f>IF(AND(D1059&gt;0,K1059&gt;0),(I1060-K1059))</f>
        <v>27.165972222217533</v>
      </c>
    </row>
    <row r="1060" spans="1:12" hidden="1" outlineLevel="1" x14ac:dyDescent="0.25">
      <c r="A1060" s="5"/>
      <c r="B1060" s="5"/>
      <c r="C1060" s="5"/>
      <c r="D1060" s="5"/>
      <c r="E1060" s="29">
        <f>G1060-F1060</f>
        <v>6.9444444444433095E-4</v>
      </c>
      <c r="F1060" s="29">
        <v>0.63750000000000007</v>
      </c>
      <c r="G1060" s="29">
        <f>F1061</f>
        <v>0.6381944444444444</v>
      </c>
      <c r="H1060" s="3">
        <v>43103</v>
      </c>
      <c r="I1060" s="4">
        <f t="shared" ref="I1060:I1063" si="588">H1060+F1060</f>
        <v>43103.637499999997</v>
      </c>
      <c r="J1060" s="4">
        <f t="shared" ref="J1060:J1063" si="589">H1060+G1060</f>
        <v>43103.638194444444</v>
      </c>
      <c r="K1060" s="8"/>
      <c r="L1060" s="12"/>
    </row>
    <row r="1061" spans="1:12" hidden="1" outlineLevel="1" x14ac:dyDescent="0.25">
      <c r="A1061" s="5"/>
      <c r="B1061" s="5"/>
      <c r="C1061" s="5"/>
      <c r="D1061" s="5"/>
      <c r="E1061" s="29">
        <f t="shared" ref="E1061:E1063" si="590">G1061-F1061</f>
        <v>0</v>
      </c>
      <c r="F1061" s="29">
        <v>0.6381944444444444</v>
      </c>
      <c r="G1061" s="29">
        <f>F1062</f>
        <v>0.6381944444444444</v>
      </c>
      <c r="H1061" s="3">
        <v>43103</v>
      </c>
      <c r="I1061" s="4">
        <f t="shared" si="588"/>
        <v>43103.638194444444</v>
      </c>
      <c r="J1061" s="4">
        <f t="shared" si="589"/>
        <v>43103.638194444444</v>
      </c>
      <c r="K1061" s="8"/>
      <c r="L1061" s="8"/>
    </row>
    <row r="1062" spans="1:12" hidden="1" outlineLevel="1" x14ac:dyDescent="0.25">
      <c r="A1062" s="5"/>
      <c r="B1062" s="5"/>
      <c r="C1062" s="5"/>
      <c r="D1062" s="5"/>
      <c r="E1062" s="29">
        <f t="shared" si="590"/>
        <v>6.94444444444553E-4</v>
      </c>
      <c r="F1062" s="29">
        <f>F1061</f>
        <v>0.6381944444444444</v>
      </c>
      <c r="G1062" s="29">
        <f>F1063</f>
        <v>0.63888888888888895</v>
      </c>
      <c r="H1062" s="3">
        <v>43103</v>
      </c>
      <c r="I1062" s="4">
        <f t="shared" si="588"/>
        <v>43103.638194444444</v>
      </c>
      <c r="J1062" s="4">
        <f t="shared" si="589"/>
        <v>43103.638888888891</v>
      </c>
      <c r="K1062" s="8"/>
      <c r="L1062" s="8"/>
    </row>
    <row r="1063" spans="1:12" hidden="1" outlineLevel="1" x14ac:dyDescent="0.25">
      <c r="A1063" s="5"/>
      <c r="B1063" s="5"/>
      <c r="C1063" s="5"/>
      <c r="D1063" s="5"/>
      <c r="E1063" s="29">
        <f t="shared" si="590"/>
        <v>1.388888888888884E-3</v>
      </c>
      <c r="F1063" s="29">
        <v>0.63888888888888895</v>
      </c>
      <c r="G1063" s="29">
        <v>0.64027777777777783</v>
      </c>
      <c r="H1063" s="3">
        <v>43103</v>
      </c>
      <c r="I1063" s="4">
        <f t="shared" si="588"/>
        <v>43103.638888888891</v>
      </c>
      <c r="J1063" s="4">
        <f t="shared" si="589"/>
        <v>43103.640277777777</v>
      </c>
      <c r="K1063" s="8"/>
      <c r="L1063" s="8"/>
    </row>
    <row r="1064" spans="1:12" hidden="1" collapsed="1" x14ac:dyDescent="0.25">
      <c r="A1064" s="5">
        <v>39</v>
      </c>
      <c r="B1064" s="5">
        <v>2018</v>
      </c>
      <c r="C1064" s="5" t="s">
        <v>3</v>
      </c>
      <c r="D1064" s="5">
        <v>1</v>
      </c>
      <c r="E1064" s="29">
        <f>SUM(E1065:E1069)</f>
        <v>2.0833333333332704E-3</v>
      </c>
      <c r="F1064" s="5"/>
      <c r="G1064" s="5"/>
      <c r="H1064" s="5"/>
      <c r="I1064" s="74">
        <f>IF(J1067&gt;J1066,((J1067-J1066)*$N$2/$O$2)-E1064,0)</f>
        <v>-1.8663194460107335E-3</v>
      </c>
      <c r="J1064" s="74"/>
      <c r="K1064" s="13"/>
      <c r="L1064" s="12">
        <f>IF(AND(D1064&gt;0,K1064&gt;0),(I1065-K1064)*$N$2/$O$2,0)</f>
        <v>0</v>
      </c>
    </row>
    <row r="1065" spans="1:12" hidden="1" outlineLevel="1" x14ac:dyDescent="0.25">
      <c r="A1065" s="5"/>
      <c r="B1065" s="5"/>
      <c r="C1065" s="5"/>
      <c r="D1065" s="5"/>
      <c r="E1065" s="29">
        <f>G1065-F1065</f>
        <v>6.9444444444438647E-4</v>
      </c>
      <c r="F1065" s="29">
        <v>0.40833333333333338</v>
      </c>
      <c r="G1065" s="29">
        <f>F1066</f>
        <v>0.40902777777777777</v>
      </c>
      <c r="H1065" s="3">
        <v>43074</v>
      </c>
      <c r="I1065" s="4">
        <f t="shared" ref="I1065:I1069" si="591">H1065+F1065</f>
        <v>43074.408333333333</v>
      </c>
      <c r="J1065" s="4">
        <f t="shared" ref="J1065:J1069" si="592">H1065+G1065</f>
        <v>43074.40902777778</v>
      </c>
      <c r="K1065" s="8"/>
      <c r="L1065" s="12"/>
    </row>
    <row r="1066" spans="1:12" hidden="1" outlineLevel="1" x14ac:dyDescent="0.25">
      <c r="A1066" s="5"/>
      <c r="B1066" s="5"/>
      <c r="C1066" s="5"/>
      <c r="D1066" s="5"/>
      <c r="E1066" s="29">
        <f t="shared" ref="E1066:E1069" si="593">G1066-F1066</f>
        <v>0</v>
      </c>
      <c r="F1066" s="29">
        <v>0.40902777777777777</v>
      </c>
      <c r="G1066" s="29">
        <f>F1067</f>
        <v>0.40902777777777777</v>
      </c>
      <c r="H1066" s="3">
        <v>43074</v>
      </c>
      <c r="I1066" s="4">
        <f t="shared" si="591"/>
        <v>43074.40902777778</v>
      </c>
      <c r="J1066" s="4">
        <f t="shared" si="592"/>
        <v>43074.40902777778</v>
      </c>
      <c r="K1066" s="8"/>
      <c r="L1066" s="8"/>
    </row>
    <row r="1067" spans="1:12" hidden="1" outlineLevel="1" x14ac:dyDescent="0.25">
      <c r="A1067" s="5"/>
      <c r="B1067" s="5"/>
      <c r="C1067" s="5"/>
      <c r="D1067" s="5"/>
      <c r="E1067" s="29">
        <f t="shared" si="593"/>
        <v>6.9444444444449749E-4</v>
      </c>
      <c r="F1067" s="29">
        <f>F1066</f>
        <v>0.40902777777777777</v>
      </c>
      <c r="G1067" s="29">
        <f>F1068</f>
        <v>0.40972222222222227</v>
      </c>
      <c r="H1067" s="3">
        <v>43074</v>
      </c>
      <c r="I1067" s="4">
        <f t="shared" si="591"/>
        <v>43074.40902777778</v>
      </c>
      <c r="J1067" s="4">
        <f t="shared" si="592"/>
        <v>43074.409722222219</v>
      </c>
      <c r="K1067" s="8"/>
      <c r="L1067" s="8"/>
    </row>
    <row r="1068" spans="1:12" hidden="1" outlineLevel="1" x14ac:dyDescent="0.25">
      <c r="A1068" s="5"/>
      <c r="B1068" s="5"/>
      <c r="C1068" s="5"/>
      <c r="D1068" s="5"/>
      <c r="E1068" s="29">
        <f t="shared" si="593"/>
        <v>6.9444444444438647E-4</v>
      </c>
      <c r="F1068" s="29">
        <v>0.40972222222222227</v>
      </c>
      <c r="G1068" s="29">
        <f>F1069</f>
        <v>0.41041666666666665</v>
      </c>
      <c r="H1068" s="3">
        <v>43074</v>
      </c>
      <c r="I1068" s="4">
        <f t="shared" si="591"/>
        <v>43074.409722222219</v>
      </c>
      <c r="J1068" s="4">
        <f t="shared" si="592"/>
        <v>43074.410416666666</v>
      </c>
      <c r="K1068" s="8"/>
      <c r="L1068" s="8"/>
    </row>
    <row r="1069" spans="1:12" hidden="1" outlineLevel="1" x14ac:dyDescent="0.25">
      <c r="A1069" s="5"/>
      <c r="B1069" s="5"/>
      <c r="C1069" s="5"/>
      <c r="D1069" s="5"/>
      <c r="E1069" s="29">
        <f t="shared" si="593"/>
        <v>0</v>
      </c>
      <c r="F1069" s="29">
        <v>0.41041666666666665</v>
      </c>
      <c r="G1069" s="29">
        <v>0.41041666666666665</v>
      </c>
      <c r="H1069" s="3">
        <v>43074</v>
      </c>
      <c r="I1069" s="4">
        <f t="shared" si="591"/>
        <v>43074.410416666666</v>
      </c>
      <c r="J1069" s="4">
        <f t="shared" si="592"/>
        <v>43074.410416666666</v>
      </c>
      <c r="K1069" s="8"/>
      <c r="L1069" s="8"/>
    </row>
    <row r="1070" spans="1:12" hidden="1" collapsed="1" x14ac:dyDescent="0.25">
      <c r="A1070" s="5">
        <v>39</v>
      </c>
      <c r="B1070" s="5">
        <v>2018</v>
      </c>
      <c r="C1070" s="5" t="s">
        <v>3</v>
      </c>
      <c r="D1070" s="5">
        <v>2</v>
      </c>
      <c r="E1070" s="29">
        <f>SUM(E1071:E1074)</f>
        <v>3.4722222222222099E-3</v>
      </c>
      <c r="F1070" s="5"/>
      <c r="G1070" s="5"/>
      <c r="H1070" s="5"/>
      <c r="I1070" s="74">
        <f>IF(J1073&gt;J1072,((J1073-J1072)*$N$2/$O$2)-E1070,0)</f>
        <v>-3.2552083326259362E-3</v>
      </c>
      <c r="J1070" s="74"/>
      <c r="K1070" s="4">
        <f>J1069</f>
        <v>43074.410416666666</v>
      </c>
      <c r="L1070" s="12">
        <f>IF(AND(D1070&gt;0,K1070&gt;0),(I1071-K1070))</f>
        <v>29.220138888893416</v>
      </c>
    </row>
    <row r="1071" spans="1:12" hidden="1" outlineLevel="1" x14ac:dyDescent="0.25">
      <c r="A1071" s="5"/>
      <c r="B1071" s="5"/>
      <c r="C1071" s="5"/>
      <c r="D1071" s="5"/>
      <c r="E1071" s="29">
        <f>G1071-F1071</f>
        <v>6.9444444444444198E-4</v>
      </c>
      <c r="F1071" s="29">
        <v>0.63055555555555554</v>
      </c>
      <c r="G1071" s="29">
        <f>F1072</f>
        <v>0.63124999999999998</v>
      </c>
      <c r="H1071" s="3">
        <v>43103</v>
      </c>
      <c r="I1071" s="4">
        <f t="shared" ref="I1071:I1074" si="594">H1071+F1071</f>
        <v>43103.630555555559</v>
      </c>
      <c r="J1071" s="4">
        <f t="shared" ref="J1071:J1074" si="595">H1071+G1071</f>
        <v>43103.631249999999</v>
      </c>
      <c r="K1071" s="8"/>
      <c r="L1071" s="12"/>
    </row>
    <row r="1072" spans="1:12" hidden="1" outlineLevel="1" x14ac:dyDescent="0.25">
      <c r="A1072" s="5"/>
      <c r="B1072" s="5"/>
      <c r="C1072" s="5"/>
      <c r="D1072" s="5"/>
      <c r="E1072" s="29">
        <f t="shared" ref="E1072:E1074" si="596">G1072-F1072</f>
        <v>0</v>
      </c>
      <c r="F1072" s="29">
        <v>0.63124999999999998</v>
      </c>
      <c r="G1072" s="29">
        <f>F1073</f>
        <v>0.63124999999999998</v>
      </c>
      <c r="H1072" s="3">
        <v>43103</v>
      </c>
      <c r="I1072" s="4">
        <f t="shared" si="594"/>
        <v>43103.631249999999</v>
      </c>
      <c r="J1072" s="4">
        <f t="shared" si="595"/>
        <v>43103.631249999999</v>
      </c>
      <c r="K1072" s="8"/>
      <c r="L1072" s="8"/>
    </row>
    <row r="1073" spans="1:12" hidden="1" outlineLevel="1" x14ac:dyDescent="0.25">
      <c r="A1073" s="5"/>
      <c r="B1073" s="5"/>
      <c r="C1073" s="5"/>
      <c r="D1073" s="5"/>
      <c r="E1073" s="29">
        <f t="shared" si="596"/>
        <v>6.9444444444444198E-4</v>
      </c>
      <c r="F1073" s="29">
        <f>F1072</f>
        <v>0.63124999999999998</v>
      </c>
      <c r="G1073" s="29">
        <f>F1074</f>
        <v>0.63194444444444442</v>
      </c>
      <c r="H1073" s="3">
        <v>43103</v>
      </c>
      <c r="I1073" s="4">
        <f t="shared" si="594"/>
        <v>43103.631249999999</v>
      </c>
      <c r="J1073" s="4">
        <f t="shared" si="595"/>
        <v>43103.631944444445</v>
      </c>
      <c r="K1073" s="8"/>
      <c r="L1073" s="8"/>
    </row>
    <row r="1074" spans="1:12" hidden="1" outlineLevel="1" x14ac:dyDescent="0.25">
      <c r="A1074" s="5"/>
      <c r="B1074" s="5"/>
      <c r="C1074" s="5"/>
      <c r="D1074" s="5"/>
      <c r="E1074" s="29">
        <f t="shared" si="596"/>
        <v>2.0833333333333259E-3</v>
      </c>
      <c r="F1074" s="29">
        <v>0.63194444444444442</v>
      </c>
      <c r="G1074" s="29">
        <v>0.63402777777777775</v>
      </c>
      <c r="H1074" s="3">
        <v>43103</v>
      </c>
      <c r="I1074" s="4">
        <f t="shared" si="594"/>
        <v>43103.631944444445</v>
      </c>
      <c r="J1074" s="4">
        <f t="shared" si="595"/>
        <v>43103.634027777778</v>
      </c>
      <c r="K1074" s="8"/>
      <c r="L1074" s="8"/>
    </row>
    <row r="1075" spans="1:12" hidden="1" collapsed="1" x14ac:dyDescent="0.25">
      <c r="A1075" s="5">
        <v>37</v>
      </c>
      <c r="B1075" s="5">
        <v>2018</v>
      </c>
      <c r="C1075" s="5" t="s">
        <v>3</v>
      </c>
      <c r="D1075" s="5">
        <v>1</v>
      </c>
      <c r="E1075" s="29">
        <f>SUM(E1076:E1080)</f>
        <v>1.388888888888884E-3</v>
      </c>
      <c r="F1075" s="5"/>
      <c r="G1075" s="5"/>
      <c r="H1075" s="5"/>
      <c r="I1075" s="74">
        <f>IF(J1078&gt;J1077,((J1078-J1077)*$N$2/$O$2)-E1075,0)</f>
        <v>-1.1718749992926103E-3</v>
      </c>
      <c r="J1075" s="74"/>
      <c r="K1075" s="13"/>
      <c r="L1075" s="12">
        <f>IF(AND(D1075&gt;0,K1075&gt;0),(I1076-K1075)*$N$2/$O$2,0)</f>
        <v>0</v>
      </c>
    </row>
    <row r="1076" spans="1:12" hidden="1" outlineLevel="1" x14ac:dyDescent="0.25">
      <c r="A1076" s="5"/>
      <c r="B1076" s="5"/>
      <c r="C1076" s="5"/>
      <c r="D1076" s="5"/>
      <c r="E1076" s="29">
        <f>G1076-F1076</f>
        <v>0</v>
      </c>
      <c r="F1076" s="29">
        <v>0.4465277777777778</v>
      </c>
      <c r="G1076" s="29">
        <f>F1077</f>
        <v>0.4465277777777778</v>
      </c>
      <c r="H1076" s="3">
        <v>43074</v>
      </c>
      <c r="I1076" s="4">
        <f t="shared" ref="I1076:I1080" si="597">H1076+F1076</f>
        <v>43074.446527777778</v>
      </c>
      <c r="J1076" s="4">
        <f t="shared" ref="J1076:J1080" si="598">H1076+G1076</f>
        <v>43074.446527777778</v>
      </c>
      <c r="K1076" s="8"/>
      <c r="L1076" s="12"/>
    </row>
    <row r="1077" spans="1:12" hidden="1" outlineLevel="1" x14ac:dyDescent="0.25">
      <c r="A1077" s="5"/>
      <c r="B1077" s="5"/>
      <c r="C1077" s="5"/>
      <c r="D1077" s="5"/>
      <c r="E1077" s="29">
        <f t="shared" ref="E1077:E1080" si="599">G1077-F1077</f>
        <v>0</v>
      </c>
      <c r="F1077" s="29">
        <v>0.4465277777777778</v>
      </c>
      <c r="G1077" s="29">
        <f>F1078</f>
        <v>0.4465277777777778</v>
      </c>
      <c r="H1077" s="3">
        <v>43074</v>
      </c>
      <c r="I1077" s="4">
        <f t="shared" si="597"/>
        <v>43074.446527777778</v>
      </c>
      <c r="J1077" s="4">
        <f t="shared" si="598"/>
        <v>43074.446527777778</v>
      </c>
      <c r="K1077" s="8"/>
      <c r="L1077" s="8"/>
    </row>
    <row r="1078" spans="1:12" hidden="1" outlineLevel="1" x14ac:dyDescent="0.25">
      <c r="A1078" s="5"/>
      <c r="B1078" s="5"/>
      <c r="C1078" s="5"/>
      <c r="D1078" s="5"/>
      <c r="E1078" s="29">
        <f t="shared" si="599"/>
        <v>6.9444444444438647E-4</v>
      </c>
      <c r="F1078" s="29">
        <f>F1077</f>
        <v>0.4465277777777778</v>
      </c>
      <c r="G1078" s="29">
        <f>F1079</f>
        <v>0.44722222222222219</v>
      </c>
      <c r="H1078" s="3">
        <v>43074</v>
      </c>
      <c r="I1078" s="4">
        <f t="shared" si="597"/>
        <v>43074.446527777778</v>
      </c>
      <c r="J1078" s="4">
        <f t="shared" si="598"/>
        <v>43074.447222222225</v>
      </c>
      <c r="K1078" s="8"/>
      <c r="L1078" s="8"/>
    </row>
    <row r="1079" spans="1:12" hidden="1" outlineLevel="1" x14ac:dyDescent="0.25">
      <c r="A1079" s="5"/>
      <c r="B1079" s="5"/>
      <c r="C1079" s="5"/>
      <c r="D1079" s="5"/>
      <c r="E1079" s="29">
        <f t="shared" si="599"/>
        <v>6.9444444444449749E-4</v>
      </c>
      <c r="F1079" s="29">
        <v>0.44722222222222219</v>
      </c>
      <c r="G1079" s="29">
        <f>F1080</f>
        <v>0.44791666666666669</v>
      </c>
      <c r="H1079" s="3">
        <v>43074</v>
      </c>
      <c r="I1079" s="4">
        <f t="shared" si="597"/>
        <v>43074.447222222225</v>
      </c>
      <c r="J1079" s="4">
        <f t="shared" si="598"/>
        <v>43074.447916666664</v>
      </c>
      <c r="K1079" s="8"/>
      <c r="L1079" s="8"/>
    </row>
    <row r="1080" spans="1:12" hidden="1" outlineLevel="1" x14ac:dyDescent="0.25">
      <c r="A1080" s="5"/>
      <c r="B1080" s="5"/>
      <c r="C1080" s="5"/>
      <c r="D1080" s="5"/>
      <c r="E1080" s="29">
        <f t="shared" si="599"/>
        <v>0</v>
      </c>
      <c r="F1080" s="29">
        <v>0.44791666666666669</v>
      </c>
      <c r="G1080" s="29">
        <v>0.44791666666666669</v>
      </c>
      <c r="H1080" s="3">
        <v>43074</v>
      </c>
      <c r="I1080" s="4">
        <f t="shared" si="597"/>
        <v>43074.447916666664</v>
      </c>
      <c r="J1080" s="4">
        <f t="shared" si="598"/>
        <v>43074.447916666664</v>
      </c>
      <c r="K1080" s="8"/>
      <c r="L1080" s="8"/>
    </row>
    <row r="1081" spans="1:12" hidden="1" collapsed="1" x14ac:dyDescent="0.25">
      <c r="A1081" s="5">
        <v>37</v>
      </c>
      <c r="B1081" s="5">
        <v>2018</v>
      </c>
      <c r="C1081" s="5" t="s">
        <v>3</v>
      </c>
      <c r="D1081" s="5">
        <v>2</v>
      </c>
      <c r="E1081" s="29">
        <f>SUM(E1082:E1085)</f>
        <v>2.7777777777777679E-3</v>
      </c>
      <c r="F1081" s="5"/>
      <c r="G1081" s="5"/>
      <c r="H1081" s="5"/>
      <c r="I1081" s="74">
        <f>IF(J1084&gt;J1083,((J1084-J1083)*$N$2/$O$2)-E1081,0)</f>
        <v>0</v>
      </c>
      <c r="J1081" s="74"/>
      <c r="K1081" s="4">
        <f>J1080</f>
        <v>43074.447916666664</v>
      </c>
      <c r="L1081" s="12">
        <f>IF(AND(D1081&gt;0,K1081&gt;0),(I1082-K1081))</f>
        <v>29.175694444449618</v>
      </c>
    </row>
    <row r="1082" spans="1:12" hidden="1" outlineLevel="1" x14ac:dyDescent="0.25">
      <c r="A1082" s="5"/>
      <c r="B1082" s="5"/>
      <c r="C1082" s="5"/>
      <c r="D1082" s="5"/>
      <c r="E1082" s="29">
        <f>G1082-F1082</f>
        <v>1.388888888888884E-3</v>
      </c>
      <c r="F1082" s="29">
        <v>0.62361111111111112</v>
      </c>
      <c r="G1082" s="29">
        <f>F1083</f>
        <v>0.625</v>
      </c>
      <c r="H1082" s="3">
        <v>43103</v>
      </c>
      <c r="I1082" s="4">
        <f t="shared" ref="I1082:I1085" si="600">H1082+F1082</f>
        <v>43103.623611111114</v>
      </c>
      <c r="J1082" s="4">
        <f t="shared" ref="J1082:J1085" si="601">H1082+G1082</f>
        <v>43103.625</v>
      </c>
      <c r="K1082" s="8"/>
      <c r="L1082" s="12"/>
    </row>
    <row r="1083" spans="1:12" hidden="1" outlineLevel="1" x14ac:dyDescent="0.25">
      <c r="A1083" s="5"/>
      <c r="B1083" s="5"/>
      <c r="C1083" s="5"/>
      <c r="D1083" s="5"/>
      <c r="E1083" s="29">
        <f t="shared" ref="E1083:E1085" si="602">G1083-F1083</f>
        <v>0</v>
      </c>
      <c r="F1083" s="29">
        <v>0.625</v>
      </c>
      <c r="G1083" s="29">
        <f>F1084</f>
        <v>0.625</v>
      </c>
      <c r="H1083" s="3">
        <v>43103</v>
      </c>
      <c r="I1083" s="4">
        <f t="shared" si="600"/>
        <v>43103.625</v>
      </c>
      <c r="J1083" s="4">
        <f t="shared" si="601"/>
        <v>43103.625</v>
      </c>
      <c r="K1083" s="8"/>
      <c r="L1083" s="8"/>
    </row>
    <row r="1084" spans="1:12" hidden="1" outlineLevel="1" x14ac:dyDescent="0.25">
      <c r="A1084" s="5"/>
      <c r="B1084" s="5"/>
      <c r="C1084" s="5"/>
      <c r="D1084" s="5"/>
      <c r="E1084" s="29">
        <f t="shared" si="602"/>
        <v>0</v>
      </c>
      <c r="F1084" s="29">
        <f>F1083</f>
        <v>0.625</v>
      </c>
      <c r="G1084" s="29">
        <f>F1085</f>
        <v>0.625</v>
      </c>
      <c r="H1084" s="3">
        <v>43103</v>
      </c>
      <c r="I1084" s="4">
        <f t="shared" si="600"/>
        <v>43103.625</v>
      </c>
      <c r="J1084" s="4">
        <f t="shared" si="601"/>
        <v>43103.625</v>
      </c>
      <c r="K1084" s="8"/>
      <c r="L1084" s="8"/>
    </row>
    <row r="1085" spans="1:12" hidden="1" outlineLevel="1" x14ac:dyDescent="0.25">
      <c r="A1085" s="5"/>
      <c r="B1085" s="5"/>
      <c r="C1085" s="5"/>
      <c r="D1085" s="5"/>
      <c r="E1085" s="29">
        <f t="shared" si="602"/>
        <v>1.388888888888884E-3</v>
      </c>
      <c r="F1085" s="29">
        <f>F1084</f>
        <v>0.625</v>
      </c>
      <c r="G1085" s="29">
        <v>0.62638888888888888</v>
      </c>
      <c r="H1085" s="3">
        <v>43103</v>
      </c>
      <c r="I1085" s="4">
        <f t="shared" si="600"/>
        <v>43103.625</v>
      </c>
      <c r="J1085" s="4">
        <f t="shared" si="601"/>
        <v>43103.626388888886</v>
      </c>
      <c r="K1085" s="8"/>
      <c r="L1085" s="8"/>
    </row>
    <row r="1086" spans="1:12" hidden="1" collapsed="1" x14ac:dyDescent="0.25">
      <c r="A1086" s="5">
        <v>36</v>
      </c>
      <c r="B1086" s="5">
        <v>2018</v>
      </c>
      <c r="C1086" s="5" t="s">
        <v>3</v>
      </c>
      <c r="D1086" s="5">
        <v>1</v>
      </c>
      <c r="E1086" s="29">
        <f>SUM(E1087:E1091)</f>
        <v>3.4722222222222654E-3</v>
      </c>
      <c r="F1086" s="5"/>
      <c r="G1086" s="5"/>
      <c r="H1086" s="5"/>
      <c r="I1086" s="74">
        <f>IF(J1089&gt;J1088,((J1089-J1088)*$N$2/$O$2)-E1086,0)</f>
        <v>-3.2552083348997285E-3</v>
      </c>
      <c r="J1086" s="74"/>
      <c r="K1086" s="13"/>
      <c r="L1086" s="12">
        <f>IF(AND(D1086&gt;0,K1086&gt;0),(I1087-K1086)*$N$2/$O$2,0)</f>
        <v>0</v>
      </c>
    </row>
    <row r="1087" spans="1:12" hidden="1" outlineLevel="1" x14ac:dyDescent="0.25">
      <c r="A1087" s="5"/>
      <c r="B1087" s="5"/>
      <c r="C1087" s="5"/>
      <c r="D1087" s="5"/>
      <c r="E1087" s="29">
        <f>G1087-F1087</f>
        <v>6.9444444444449749E-4</v>
      </c>
      <c r="F1087" s="29">
        <v>0.46875</v>
      </c>
      <c r="G1087" s="29">
        <f>F1088</f>
        <v>0.4694444444444445</v>
      </c>
      <c r="H1087" s="3">
        <v>43074</v>
      </c>
      <c r="I1087" s="4">
        <f t="shared" ref="I1087:I1091" si="603">H1087+F1087</f>
        <v>43074.46875</v>
      </c>
      <c r="J1087" s="4">
        <f t="shared" ref="J1087:J1091" si="604">H1087+G1087</f>
        <v>43074.469444444447</v>
      </c>
      <c r="K1087" s="8"/>
      <c r="L1087" s="12"/>
    </row>
    <row r="1088" spans="1:12" hidden="1" outlineLevel="1" x14ac:dyDescent="0.25">
      <c r="A1088" s="5"/>
      <c r="B1088" s="5"/>
      <c r="C1088" s="5"/>
      <c r="D1088" s="5"/>
      <c r="E1088" s="29">
        <f t="shared" ref="E1088:E1091" si="605">G1088-F1088</f>
        <v>0</v>
      </c>
      <c r="F1088" s="29">
        <v>0.4694444444444445</v>
      </c>
      <c r="G1088" s="29">
        <f>F1089</f>
        <v>0.4694444444444445</v>
      </c>
      <c r="H1088" s="3">
        <v>43074</v>
      </c>
      <c r="I1088" s="4">
        <f t="shared" si="603"/>
        <v>43074.469444444447</v>
      </c>
      <c r="J1088" s="4">
        <f t="shared" si="604"/>
        <v>43074.469444444447</v>
      </c>
      <c r="K1088" s="8"/>
      <c r="L1088" s="8"/>
    </row>
    <row r="1089" spans="1:12" hidden="1" outlineLevel="1" x14ac:dyDescent="0.25">
      <c r="A1089" s="5"/>
      <c r="B1089" s="5"/>
      <c r="C1089" s="5"/>
      <c r="D1089" s="5"/>
      <c r="E1089" s="29">
        <f t="shared" si="605"/>
        <v>6.9444444444438647E-4</v>
      </c>
      <c r="F1089" s="29">
        <f>F1088</f>
        <v>0.4694444444444445</v>
      </c>
      <c r="G1089" s="29">
        <f>F1090</f>
        <v>0.47013888888888888</v>
      </c>
      <c r="H1089" s="3">
        <v>43074</v>
      </c>
      <c r="I1089" s="4">
        <f t="shared" si="603"/>
        <v>43074.469444444447</v>
      </c>
      <c r="J1089" s="4">
        <f t="shared" si="604"/>
        <v>43074.470138888886</v>
      </c>
      <c r="K1089" s="8"/>
      <c r="L1089" s="8"/>
    </row>
    <row r="1090" spans="1:12" hidden="1" outlineLevel="1" x14ac:dyDescent="0.25">
      <c r="A1090" s="5"/>
      <c r="B1090" s="5"/>
      <c r="C1090" s="5"/>
      <c r="D1090" s="5"/>
      <c r="E1090" s="29">
        <f t="shared" si="605"/>
        <v>6.9444444444449749E-4</v>
      </c>
      <c r="F1090" s="29">
        <v>0.47013888888888888</v>
      </c>
      <c r="G1090" s="29">
        <f>F1091</f>
        <v>0.47083333333333338</v>
      </c>
      <c r="H1090" s="3">
        <v>43074</v>
      </c>
      <c r="I1090" s="4">
        <f t="shared" si="603"/>
        <v>43074.470138888886</v>
      </c>
      <c r="J1090" s="4">
        <f t="shared" si="604"/>
        <v>43074.470833333333</v>
      </c>
      <c r="K1090" s="8"/>
      <c r="L1090" s="8"/>
    </row>
    <row r="1091" spans="1:12" hidden="1" outlineLevel="1" x14ac:dyDescent="0.25">
      <c r="A1091" s="5"/>
      <c r="B1091" s="5"/>
      <c r="C1091" s="5"/>
      <c r="D1091" s="5"/>
      <c r="E1091" s="29">
        <f t="shared" si="605"/>
        <v>1.388888888888884E-3</v>
      </c>
      <c r="F1091" s="29">
        <v>0.47083333333333338</v>
      </c>
      <c r="G1091" s="29">
        <v>0.47222222222222227</v>
      </c>
      <c r="H1091" s="3">
        <v>43074</v>
      </c>
      <c r="I1091" s="4">
        <f t="shared" si="603"/>
        <v>43074.470833333333</v>
      </c>
      <c r="J1091" s="4">
        <f t="shared" si="604"/>
        <v>43074.472222222219</v>
      </c>
      <c r="K1091" s="8"/>
      <c r="L1091" s="8"/>
    </row>
    <row r="1092" spans="1:12" hidden="1" collapsed="1" x14ac:dyDescent="0.25">
      <c r="A1092" s="5">
        <v>36</v>
      </c>
      <c r="B1092" s="5">
        <v>2018</v>
      </c>
      <c r="C1092" s="5" t="s">
        <v>3</v>
      </c>
      <c r="D1092" s="5">
        <v>2</v>
      </c>
      <c r="E1092" s="29">
        <f>SUM(E1093:E1096)</f>
        <v>2.7777777777777679E-3</v>
      </c>
      <c r="F1092" s="5"/>
      <c r="G1092" s="5"/>
      <c r="H1092" s="5"/>
      <c r="I1092" s="74">
        <f>IF(J1095&gt;J1094,((J1095-J1094)*$N$2/$O$2)-E1092,0)</f>
        <v>0</v>
      </c>
      <c r="J1092" s="74"/>
      <c r="K1092" s="4">
        <f>J1091</f>
        <v>43074.472222222219</v>
      </c>
      <c r="L1092" s="12">
        <f>IF(AND(D1092&gt;0,K1092&gt;0),(I1093-K1092))</f>
        <v>29.147222222221899</v>
      </c>
    </row>
    <row r="1093" spans="1:12" hidden="1" outlineLevel="1" x14ac:dyDescent="0.25">
      <c r="A1093" s="5"/>
      <c r="B1093" s="5"/>
      <c r="C1093" s="5"/>
      <c r="D1093" s="5"/>
      <c r="E1093" s="29">
        <f>G1093-F1093</f>
        <v>6.9444444444444198E-4</v>
      </c>
      <c r="F1093" s="29">
        <v>0.61944444444444446</v>
      </c>
      <c r="G1093" s="29">
        <f>F1094</f>
        <v>0.62013888888888891</v>
      </c>
      <c r="H1093" s="3">
        <v>43103</v>
      </c>
      <c r="I1093" s="4">
        <f t="shared" ref="I1093:I1096" si="606">H1093+F1093</f>
        <v>43103.619444444441</v>
      </c>
      <c r="J1093" s="4">
        <f t="shared" ref="J1093:J1096" si="607">H1093+G1093</f>
        <v>43103.620138888888</v>
      </c>
      <c r="K1093" s="8"/>
      <c r="L1093" s="12"/>
    </row>
    <row r="1094" spans="1:12" hidden="1" outlineLevel="1" x14ac:dyDescent="0.25">
      <c r="A1094" s="5"/>
      <c r="B1094" s="5"/>
      <c r="C1094" s="5"/>
      <c r="D1094" s="5"/>
      <c r="E1094" s="29">
        <f t="shared" ref="E1094:E1096" si="608">G1094-F1094</f>
        <v>0</v>
      </c>
      <c r="F1094" s="29">
        <v>0.62013888888888891</v>
      </c>
      <c r="G1094" s="29">
        <f>F1095</f>
        <v>0.62013888888888891</v>
      </c>
      <c r="H1094" s="3">
        <v>43103</v>
      </c>
      <c r="I1094" s="4">
        <f t="shared" si="606"/>
        <v>43103.620138888888</v>
      </c>
      <c r="J1094" s="4">
        <f t="shared" si="607"/>
        <v>43103.620138888888</v>
      </c>
      <c r="K1094" s="8"/>
      <c r="L1094" s="8"/>
    </row>
    <row r="1095" spans="1:12" hidden="1" outlineLevel="1" x14ac:dyDescent="0.25">
      <c r="A1095" s="5"/>
      <c r="B1095" s="5"/>
      <c r="C1095" s="5"/>
      <c r="D1095" s="5"/>
      <c r="E1095" s="29">
        <f t="shared" si="608"/>
        <v>0</v>
      </c>
      <c r="F1095" s="29">
        <f>F1094</f>
        <v>0.62013888888888891</v>
      </c>
      <c r="G1095" s="29">
        <f>F1096</f>
        <v>0.62013888888888891</v>
      </c>
      <c r="H1095" s="3">
        <v>43103</v>
      </c>
      <c r="I1095" s="4">
        <f t="shared" si="606"/>
        <v>43103.620138888888</v>
      </c>
      <c r="J1095" s="4">
        <f t="shared" si="607"/>
        <v>43103.620138888888</v>
      </c>
      <c r="K1095" s="8"/>
      <c r="L1095" s="8"/>
    </row>
    <row r="1096" spans="1:12" hidden="1" outlineLevel="1" x14ac:dyDescent="0.25">
      <c r="A1096" s="5"/>
      <c r="B1096" s="5"/>
      <c r="C1096" s="5"/>
      <c r="D1096" s="5"/>
      <c r="E1096" s="29">
        <f t="shared" si="608"/>
        <v>2.0833333333333259E-3</v>
      </c>
      <c r="F1096" s="29">
        <f>F1095</f>
        <v>0.62013888888888891</v>
      </c>
      <c r="G1096" s="29">
        <v>0.62222222222222223</v>
      </c>
      <c r="H1096" s="3">
        <v>43103</v>
      </c>
      <c r="I1096" s="4">
        <f t="shared" si="606"/>
        <v>43103.620138888888</v>
      </c>
      <c r="J1096" s="4">
        <f t="shared" si="607"/>
        <v>43103.62222222222</v>
      </c>
      <c r="K1096" s="8"/>
      <c r="L1096" s="8"/>
    </row>
    <row r="1097" spans="1:12" hidden="1" collapsed="1" x14ac:dyDescent="0.25">
      <c r="A1097" s="5">
        <v>27</v>
      </c>
      <c r="B1097" s="5">
        <v>2018</v>
      </c>
      <c r="C1097" s="5" t="s">
        <v>3</v>
      </c>
      <c r="D1097" s="5">
        <v>1</v>
      </c>
      <c r="E1097" s="29">
        <f>SUM(E1098:E1102)</f>
        <v>1.388888888888884E-3</v>
      </c>
      <c r="F1097" s="5"/>
      <c r="G1097" s="5"/>
      <c r="H1097" s="5"/>
      <c r="I1097" s="74">
        <f>IF(J1100&gt;J1099,((J1100-J1099)*$N$2/$O$2)-E1097,0)</f>
        <v>0</v>
      </c>
      <c r="J1097" s="74"/>
      <c r="K1097" s="13"/>
      <c r="L1097" s="12">
        <f>IF(AND(D1097&gt;0,K1097&gt;0),(I1098-K1097)*$N$2/$O$2,0)</f>
        <v>0</v>
      </c>
    </row>
    <row r="1098" spans="1:12" hidden="1" outlineLevel="1" x14ac:dyDescent="0.25">
      <c r="A1098" s="5"/>
      <c r="B1098" s="5"/>
      <c r="C1098" s="5"/>
      <c r="D1098" s="5"/>
      <c r="E1098" s="29">
        <f>G1098-F1098</f>
        <v>6.9444444444444198E-4</v>
      </c>
      <c r="F1098" s="29">
        <v>0.41805555555555557</v>
      </c>
      <c r="G1098" s="29">
        <f>F1099</f>
        <v>0.41875000000000001</v>
      </c>
      <c r="H1098" s="3">
        <v>43076</v>
      </c>
      <c r="I1098" s="4">
        <f t="shared" ref="I1098:I1102" si="609">H1098+F1098</f>
        <v>43076.418055555558</v>
      </c>
      <c r="J1098" s="4">
        <f t="shared" ref="J1098:J1102" si="610">H1098+G1098</f>
        <v>43076.418749999997</v>
      </c>
      <c r="K1098" s="8"/>
      <c r="L1098" s="12"/>
    </row>
    <row r="1099" spans="1:12" hidden="1" outlineLevel="1" x14ac:dyDescent="0.25">
      <c r="A1099" s="5"/>
      <c r="B1099" s="5"/>
      <c r="C1099" s="5"/>
      <c r="D1099" s="5"/>
      <c r="E1099" s="29">
        <f t="shared" ref="E1099:E1102" si="611">G1099-F1099</f>
        <v>0</v>
      </c>
      <c r="F1099" s="29">
        <v>0.41875000000000001</v>
      </c>
      <c r="G1099" s="29">
        <f>F1100</f>
        <v>0.41875000000000001</v>
      </c>
      <c r="H1099" s="3">
        <v>43076</v>
      </c>
      <c r="I1099" s="4">
        <f t="shared" si="609"/>
        <v>43076.418749999997</v>
      </c>
      <c r="J1099" s="4">
        <f t="shared" si="610"/>
        <v>43076.418749999997</v>
      </c>
      <c r="K1099" s="8"/>
      <c r="L1099" s="8"/>
    </row>
    <row r="1100" spans="1:12" hidden="1" outlineLevel="1" x14ac:dyDescent="0.25">
      <c r="A1100" s="5"/>
      <c r="B1100" s="5"/>
      <c r="C1100" s="5"/>
      <c r="D1100" s="5"/>
      <c r="E1100" s="29">
        <f t="shared" si="611"/>
        <v>0</v>
      </c>
      <c r="F1100" s="29">
        <f>F1099</f>
        <v>0.41875000000000001</v>
      </c>
      <c r="G1100" s="29">
        <f>F1101</f>
        <v>0.41875000000000001</v>
      </c>
      <c r="H1100" s="3">
        <v>43076</v>
      </c>
      <c r="I1100" s="4">
        <f t="shared" si="609"/>
        <v>43076.418749999997</v>
      </c>
      <c r="J1100" s="4">
        <f t="shared" si="610"/>
        <v>43076.418749999997</v>
      </c>
      <c r="K1100" s="8"/>
      <c r="L1100" s="8"/>
    </row>
    <row r="1101" spans="1:12" hidden="1" outlineLevel="1" x14ac:dyDescent="0.25">
      <c r="A1101" s="5"/>
      <c r="B1101" s="5"/>
      <c r="C1101" s="5"/>
      <c r="D1101" s="5"/>
      <c r="E1101" s="29">
        <f t="shared" si="611"/>
        <v>6.9444444444444198E-4</v>
      </c>
      <c r="F1101" s="29">
        <v>0.41875000000000001</v>
      </c>
      <c r="G1101" s="29">
        <f>F1102</f>
        <v>0.41944444444444445</v>
      </c>
      <c r="H1101" s="3">
        <v>43076</v>
      </c>
      <c r="I1101" s="4">
        <f t="shared" si="609"/>
        <v>43076.418749999997</v>
      </c>
      <c r="J1101" s="4">
        <f t="shared" si="610"/>
        <v>43076.419444444444</v>
      </c>
      <c r="K1101" s="8"/>
      <c r="L1101" s="8"/>
    </row>
    <row r="1102" spans="1:12" hidden="1" outlineLevel="1" x14ac:dyDescent="0.25">
      <c r="A1102" s="5"/>
      <c r="B1102" s="5"/>
      <c r="C1102" s="5"/>
      <c r="D1102" s="5"/>
      <c r="E1102" s="29">
        <f t="shared" si="611"/>
        <v>0</v>
      </c>
      <c r="F1102" s="29">
        <v>0.41944444444444445</v>
      </c>
      <c r="G1102" s="29">
        <v>0.41944444444444445</v>
      </c>
      <c r="H1102" s="3">
        <v>43076</v>
      </c>
      <c r="I1102" s="4">
        <f t="shared" si="609"/>
        <v>43076.419444444444</v>
      </c>
      <c r="J1102" s="4">
        <f t="shared" si="610"/>
        <v>43076.419444444444</v>
      </c>
      <c r="K1102" s="8"/>
      <c r="L1102" s="8"/>
    </row>
    <row r="1103" spans="1:12" hidden="1" collapsed="1" x14ac:dyDescent="0.25">
      <c r="A1103" s="5">
        <v>27</v>
      </c>
      <c r="B1103" s="5">
        <v>2018</v>
      </c>
      <c r="C1103" s="5" t="s">
        <v>3</v>
      </c>
      <c r="D1103" s="5">
        <v>2</v>
      </c>
      <c r="E1103" s="29">
        <f>SUM(E1104:E1107)</f>
        <v>2.7777777777777679E-3</v>
      </c>
      <c r="F1103" s="5"/>
      <c r="G1103" s="5"/>
      <c r="H1103" s="5"/>
      <c r="I1103" s="74">
        <f>IF(J1106&gt;J1105,((J1106-J1105)*$N$2/$O$2)-E1103,0)</f>
        <v>-2.5607638881814943E-3</v>
      </c>
      <c r="J1103" s="74"/>
      <c r="K1103" s="4">
        <f>J1102</f>
        <v>43076.419444444444</v>
      </c>
      <c r="L1103" s="12">
        <f>IF(AND(D1103&gt;0,K1103&gt;0),(I1104-K1103))</f>
        <v>27.040972222224809</v>
      </c>
    </row>
    <row r="1104" spans="1:12" hidden="1" outlineLevel="1" x14ac:dyDescent="0.25">
      <c r="A1104" s="5"/>
      <c r="B1104" s="5"/>
      <c r="C1104" s="5"/>
      <c r="D1104" s="5"/>
      <c r="E1104" s="29">
        <f>G1104-F1104</f>
        <v>6.9444444444438647E-4</v>
      </c>
      <c r="F1104" s="29">
        <v>0.4604166666666667</v>
      </c>
      <c r="G1104" s="29">
        <f>F1105</f>
        <v>0.46111111111111108</v>
      </c>
      <c r="H1104" s="3">
        <v>43103</v>
      </c>
      <c r="I1104" s="4">
        <f t="shared" ref="I1104:I1107" si="612">H1104+F1104</f>
        <v>43103.460416666669</v>
      </c>
      <c r="J1104" s="4">
        <f t="shared" ref="J1104:J1107" si="613">H1104+G1104</f>
        <v>43103.461111111108</v>
      </c>
      <c r="K1104" s="8"/>
      <c r="L1104" s="12"/>
    </row>
    <row r="1105" spans="1:12" hidden="1" outlineLevel="1" x14ac:dyDescent="0.25">
      <c r="A1105" s="5"/>
      <c r="B1105" s="5"/>
      <c r="C1105" s="5"/>
      <c r="D1105" s="5"/>
      <c r="E1105" s="29">
        <f t="shared" ref="E1105:E1107" si="614">G1105-F1105</f>
        <v>0</v>
      </c>
      <c r="F1105" s="29">
        <v>0.46111111111111108</v>
      </c>
      <c r="G1105" s="29">
        <f>F1106</f>
        <v>0.46111111111111108</v>
      </c>
      <c r="H1105" s="3">
        <v>43103</v>
      </c>
      <c r="I1105" s="4">
        <f t="shared" si="612"/>
        <v>43103.461111111108</v>
      </c>
      <c r="J1105" s="4">
        <f t="shared" si="613"/>
        <v>43103.461111111108</v>
      </c>
      <c r="K1105" s="8"/>
      <c r="L1105" s="8"/>
    </row>
    <row r="1106" spans="1:12" hidden="1" outlineLevel="1" x14ac:dyDescent="0.25">
      <c r="A1106" s="5"/>
      <c r="B1106" s="5"/>
      <c r="C1106" s="5"/>
      <c r="D1106" s="5"/>
      <c r="E1106" s="29">
        <f t="shared" si="614"/>
        <v>6.9444444444449749E-4</v>
      </c>
      <c r="F1106" s="29">
        <f>F1105</f>
        <v>0.46111111111111108</v>
      </c>
      <c r="G1106" s="29">
        <f>F1107</f>
        <v>0.46180555555555558</v>
      </c>
      <c r="H1106" s="3">
        <v>43103</v>
      </c>
      <c r="I1106" s="4">
        <f t="shared" si="612"/>
        <v>43103.461111111108</v>
      </c>
      <c r="J1106" s="4">
        <f t="shared" si="613"/>
        <v>43103.461805555555</v>
      </c>
      <c r="K1106" s="8"/>
      <c r="L1106" s="8"/>
    </row>
    <row r="1107" spans="1:12" hidden="1" outlineLevel="1" x14ac:dyDescent="0.25">
      <c r="A1107" s="5"/>
      <c r="B1107" s="5"/>
      <c r="C1107" s="5"/>
      <c r="D1107" s="5"/>
      <c r="E1107" s="29">
        <f t="shared" si="614"/>
        <v>1.388888888888884E-3</v>
      </c>
      <c r="F1107" s="29">
        <v>0.46180555555555558</v>
      </c>
      <c r="G1107" s="29">
        <v>0.46319444444444446</v>
      </c>
      <c r="H1107" s="3">
        <v>43103</v>
      </c>
      <c r="I1107" s="4">
        <f t="shared" si="612"/>
        <v>43103.461805555555</v>
      </c>
      <c r="J1107" s="4">
        <f t="shared" si="613"/>
        <v>43103.463194444441</v>
      </c>
      <c r="K1107" s="8"/>
      <c r="L1107" s="8"/>
    </row>
    <row r="1108" spans="1:12" hidden="1" collapsed="1" x14ac:dyDescent="0.25">
      <c r="A1108" s="5">
        <v>26</v>
      </c>
      <c r="B1108" s="5">
        <v>2018</v>
      </c>
      <c r="C1108" s="5" t="s">
        <v>3</v>
      </c>
      <c r="D1108" s="5">
        <v>1</v>
      </c>
      <c r="E1108" s="29">
        <f>SUM(E1109:E1113)</f>
        <v>4.8611111111111494E-3</v>
      </c>
      <c r="F1108" s="5"/>
      <c r="G1108" s="5"/>
      <c r="H1108" s="5"/>
      <c r="I1108" s="74">
        <f>IF(J1111&gt;J1110,((J1111-J1110)*$N$2/$O$2)-E1108,0)</f>
        <v>-4.6440972215148757E-3</v>
      </c>
      <c r="J1108" s="74"/>
      <c r="K1108" s="13"/>
      <c r="L1108" s="12">
        <f>IF(AND(D1108&gt;0,K1108&gt;0),(I1109-K1108)*$N$2/$O$2,0)</f>
        <v>0</v>
      </c>
    </row>
    <row r="1109" spans="1:12" hidden="1" outlineLevel="1" x14ac:dyDescent="0.25">
      <c r="A1109" s="5"/>
      <c r="B1109" s="5"/>
      <c r="C1109" s="5"/>
      <c r="D1109" s="5"/>
      <c r="E1109" s="29">
        <f>G1109-F1109</f>
        <v>2.0833333333333814E-3</v>
      </c>
      <c r="F1109" s="29">
        <v>0.45833333333333331</v>
      </c>
      <c r="G1109" s="29">
        <f>F1110</f>
        <v>0.4604166666666667</v>
      </c>
      <c r="H1109" s="3">
        <v>43076</v>
      </c>
      <c r="I1109" s="4">
        <f t="shared" ref="I1109:I1113" si="615">H1109+F1109</f>
        <v>43076.458333333336</v>
      </c>
      <c r="J1109" s="4">
        <f t="shared" ref="J1109:J1113" si="616">H1109+G1109</f>
        <v>43076.460416666669</v>
      </c>
      <c r="K1109" s="8"/>
      <c r="L1109" s="12"/>
    </row>
    <row r="1110" spans="1:12" hidden="1" outlineLevel="1" x14ac:dyDescent="0.25">
      <c r="A1110" s="5"/>
      <c r="B1110" s="5"/>
      <c r="C1110" s="5"/>
      <c r="D1110" s="5"/>
      <c r="E1110" s="29">
        <f t="shared" ref="E1110:E1113" si="617">G1110-F1110</f>
        <v>6.9444444444438647E-4</v>
      </c>
      <c r="F1110" s="29">
        <v>0.4604166666666667</v>
      </c>
      <c r="G1110" s="29">
        <f>F1111</f>
        <v>0.46111111111111108</v>
      </c>
      <c r="H1110" s="3">
        <v>43076</v>
      </c>
      <c r="I1110" s="4">
        <f t="shared" si="615"/>
        <v>43076.460416666669</v>
      </c>
      <c r="J1110" s="4">
        <f t="shared" si="616"/>
        <v>43076.461111111108</v>
      </c>
      <c r="K1110" s="8"/>
      <c r="L1110" s="8"/>
    </row>
    <row r="1111" spans="1:12" hidden="1" outlineLevel="1" x14ac:dyDescent="0.25">
      <c r="A1111" s="5"/>
      <c r="B1111" s="5"/>
      <c r="C1111" s="5"/>
      <c r="D1111" s="5"/>
      <c r="E1111" s="29">
        <f t="shared" si="617"/>
        <v>6.9444444444449749E-4</v>
      </c>
      <c r="F1111" s="29">
        <v>0.46111111111111108</v>
      </c>
      <c r="G1111" s="29">
        <f>F1112</f>
        <v>0.46180555555555558</v>
      </c>
      <c r="H1111" s="3">
        <v>43076</v>
      </c>
      <c r="I1111" s="4">
        <f t="shared" si="615"/>
        <v>43076.461111111108</v>
      </c>
      <c r="J1111" s="4">
        <f t="shared" si="616"/>
        <v>43076.461805555555</v>
      </c>
      <c r="K1111" s="8"/>
      <c r="L1111" s="8"/>
    </row>
    <row r="1112" spans="1:12" hidden="1" outlineLevel="1" x14ac:dyDescent="0.25">
      <c r="A1112" s="5"/>
      <c r="B1112" s="5"/>
      <c r="C1112" s="5"/>
      <c r="D1112" s="5"/>
      <c r="E1112" s="29">
        <f t="shared" si="617"/>
        <v>1.388888888888884E-3</v>
      </c>
      <c r="F1112" s="29">
        <v>0.46180555555555558</v>
      </c>
      <c r="G1112" s="29">
        <f>F1113</f>
        <v>0.46319444444444446</v>
      </c>
      <c r="H1112" s="3">
        <v>43076</v>
      </c>
      <c r="I1112" s="4">
        <f t="shared" si="615"/>
        <v>43076.461805555555</v>
      </c>
      <c r="J1112" s="4">
        <f t="shared" si="616"/>
        <v>43076.463194444441</v>
      </c>
      <c r="K1112" s="8"/>
      <c r="L1112" s="8"/>
    </row>
    <row r="1113" spans="1:12" hidden="1" outlineLevel="1" x14ac:dyDescent="0.25">
      <c r="A1113" s="5"/>
      <c r="B1113" s="5"/>
      <c r="C1113" s="5"/>
      <c r="D1113" s="5"/>
      <c r="E1113" s="29">
        <f t="shared" si="617"/>
        <v>0</v>
      </c>
      <c r="F1113" s="29">
        <v>0.46319444444444446</v>
      </c>
      <c r="G1113" s="29">
        <v>0.46319444444444446</v>
      </c>
      <c r="H1113" s="3">
        <v>43076</v>
      </c>
      <c r="I1113" s="4">
        <f t="shared" si="615"/>
        <v>43076.463194444441</v>
      </c>
      <c r="J1113" s="4">
        <f t="shared" si="616"/>
        <v>43076.463194444441</v>
      </c>
      <c r="K1113" s="8"/>
      <c r="L1113" s="8"/>
    </row>
    <row r="1114" spans="1:12" hidden="1" collapsed="1" x14ac:dyDescent="0.25">
      <c r="A1114" s="5">
        <v>26</v>
      </c>
      <c r="B1114" s="5">
        <v>2018</v>
      </c>
      <c r="C1114" s="5" t="s">
        <v>3</v>
      </c>
      <c r="D1114" s="5">
        <v>2</v>
      </c>
      <c r="E1114" s="29">
        <f>SUM(E1115:E1118)</f>
        <v>3.4722222222222099E-3</v>
      </c>
      <c r="F1114" s="5"/>
      <c r="G1114" s="5"/>
      <c r="H1114" s="5"/>
      <c r="I1114" s="74">
        <f>IF(J1117&gt;J1116,((J1117-J1116)*$N$2/$O$2)-E1114,0)</f>
        <v>0</v>
      </c>
      <c r="J1114" s="74"/>
      <c r="K1114" s="4">
        <f>J1113</f>
        <v>43076.463194444441</v>
      </c>
      <c r="L1114" s="12">
        <f>IF(AND(D1114&gt;0,K1114&gt;0),(I1115-K1114))</f>
        <v>26.990277777782467</v>
      </c>
    </row>
    <row r="1115" spans="1:12" hidden="1" outlineLevel="1" x14ac:dyDescent="0.25">
      <c r="A1115" s="5"/>
      <c r="B1115" s="5"/>
      <c r="C1115" s="5"/>
      <c r="D1115" s="5"/>
      <c r="E1115" s="29">
        <f>G1115-F1115</f>
        <v>1.388888888888884E-3</v>
      </c>
      <c r="F1115" s="29">
        <v>0.45347222222222222</v>
      </c>
      <c r="G1115" s="29">
        <f>F1116</f>
        <v>0.4548611111111111</v>
      </c>
      <c r="H1115" s="3">
        <v>43103</v>
      </c>
      <c r="I1115" s="4">
        <f t="shared" ref="I1115:I1118" si="618">H1115+F1115</f>
        <v>43103.453472222223</v>
      </c>
      <c r="J1115" s="4">
        <f t="shared" ref="J1115:J1118" si="619">H1115+G1115</f>
        <v>43103.454861111109</v>
      </c>
      <c r="K1115" s="8"/>
      <c r="L1115" s="12"/>
    </row>
    <row r="1116" spans="1:12" hidden="1" outlineLevel="1" x14ac:dyDescent="0.25">
      <c r="A1116" s="5"/>
      <c r="B1116" s="5"/>
      <c r="C1116" s="5"/>
      <c r="D1116" s="5"/>
      <c r="E1116" s="29">
        <f t="shared" ref="E1116:E1118" si="620">G1116-F1116</f>
        <v>0</v>
      </c>
      <c r="F1116" s="29">
        <v>0.4548611111111111</v>
      </c>
      <c r="G1116" s="29">
        <f>F1117</f>
        <v>0.4548611111111111</v>
      </c>
      <c r="H1116" s="3">
        <v>43103</v>
      </c>
      <c r="I1116" s="4">
        <f t="shared" si="618"/>
        <v>43103.454861111109</v>
      </c>
      <c r="J1116" s="4">
        <f t="shared" si="619"/>
        <v>43103.454861111109</v>
      </c>
      <c r="K1116" s="8"/>
      <c r="L1116" s="8"/>
    </row>
    <row r="1117" spans="1:12" hidden="1" outlineLevel="1" x14ac:dyDescent="0.25">
      <c r="A1117" s="5"/>
      <c r="B1117" s="5"/>
      <c r="C1117" s="5"/>
      <c r="D1117" s="5"/>
      <c r="E1117" s="29">
        <f t="shared" si="620"/>
        <v>0</v>
      </c>
      <c r="F1117" s="29">
        <f>F1116</f>
        <v>0.4548611111111111</v>
      </c>
      <c r="G1117" s="29">
        <f>F1118</f>
        <v>0.4548611111111111</v>
      </c>
      <c r="H1117" s="3">
        <v>43103</v>
      </c>
      <c r="I1117" s="4">
        <f t="shared" si="618"/>
        <v>43103.454861111109</v>
      </c>
      <c r="J1117" s="4">
        <f t="shared" si="619"/>
        <v>43103.454861111109</v>
      </c>
      <c r="K1117" s="8"/>
      <c r="L1117" s="8"/>
    </row>
    <row r="1118" spans="1:12" hidden="1" outlineLevel="1" x14ac:dyDescent="0.25">
      <c r="A1118" s="5"/>
      <c r="B1118" s="5"/>
      <c r="C1118" s="5"/>
      <c r="D1118" s="5"/>
      <c r="E1118" s="29">
        <f t="shared" si="620"/>
        <v>2.0833333333333259E-3</v>
      </c>
      <c r="F1118" s="29">
        <v>0.4548611111111111</v>
      </c>
      <c r="G1118" s="29">
        <v>0.45694444444444443</v>
      </c>
      <c r="H1118" s="3">
        <v>43103</v>
      </c>
      <c r="I1118" s="4">
        <f t="shared" si="618"/>
        <v>43103.454861111109</v>
      </c>
      <c r="J1118" s="4">
        <f t="shared" si="619"/>
        <v>43103.456944444442</v>
      </c>
      <c r="K1118" s="8"/>
      <c r="L1118" s="8"/>
    </row>
    <row r="1119" spans="1:12" hidden="1" collapsed="1" x14ac:dyDescent="0.25">
      <c r="A1119" s="5">
        <v>23</v>
      </c>
      <c r="B1119" s="5">
        <v>2018</v>
      </c>
      <c r="C1119" s="5" t="s">
        <v>3</v>
      </c>
      <c r="D1119" s="5">
        <v>1</v>
      </c>
      <c r="E1119" s="29">
        <f>SUM(E1120:E1124)</f>
        <v>6.9444444444444198E-3</v>
      </c>
      <c r="F1119" s="5"/>
      <c r="G1119" s="5"/>
      <c r="H1119" s="5"/>
      <c r="I1119" s="74">
        <f>IF(J1122&gt;J1121,((J1122-J1121)*$N$2/$O$2)-E1119,0)</f>
        <v>-6.7274305548481461E-3</v>
      </c>
      <c r="J1119" s="74"/>
      <c r="K1119" s="13"/>
      <c r="L1119" s="12">
        <f>IF(AND(D1119&gt;0,K1119&gt;0),(I1120-K1119)*$N$2/$O$2,0)</f>
        <v>0</v>
      </c>
    </row>
    <row r="1120" spans="1:12" hidden="1" outlineLevel="1" x14ac:dyDescent="0.25">
      <c r="A1120" s="5"/>
      <c r="B1120" s="5"/>
      <c r="C1120" s="5"/>
      <c r="D1120" s="5"/>
      <c r="E1120" s="29">
        <f>G1120-F1120</f>
        <v>2.0833333333333259E-3</v>
      </c>
      <c r="F1120" s="29">
        <v>0.41875000000000001</v>
      </c>
      <c r="G1120" s="29">
        <f>F1121</f>
        <v>0.42083333333333334</v>
      </c>
      <c r="H1120" s="3">
        <v>43068</v>
      </c>
      <c r="I1120" s="4">
        <f t="shared" ref="I1120:I1124" si="621">H1120+F1120</f>
        <v>43068.418749999997</v>
      </c>
      <c r="J1120" s="4">
        <f t="shared" ref="J1120:J1124" si="622">H1120+G1120</f>
        <v>43068.42083333333</v>
      </c>
      <c r="K1120" s="8"/>
      <c r="L1120" s="12"/>
    </row>
    <row r="1121" spans="1:12" hidden="1" outlineLevel="1" x14ac:dyDescent="0.25">
      <c r="A1121" s="5"/>
      <c r="B1121" s="5"/>
      <c r="C1121" s="5"/>
      <c r="D1121" s="5"/>
      <c r="E1121" s="29">
        <f t="shared" ref="E1121:E1124" si="623">G1121-F1121</f>
        <v>6.9444444444444198E-4</v>
      </c>
      <c r="F1121" s="29">
        <v>0.42083333333333334</v>
      </c>
      <c r="G1121" s="29">
        <f>F1122</f>
        <v>0.42152777777777778</v>
      </c>
      <c r="H1121" s="3">
        <v>43068</v>
      </c>
      <c r="I1121" s="4">
        <f t="shared" si="621"/>
        <v>43068.42083333333</v>
      </c>
      <c r="J1121" s="4">
        <f t="shared" si="622"/>
        <v>43068.421527777777</v>
      </c>
      <c r="K1121" s="8"/>
      <c r="L1121" s="8"/>
    </row>
    <row r="1122" spans="1:12" hidden="1" outlineLevel="1" x14ac:dyDescent="0.25">
      <c r="A1122" s="5"/>
      <c r="B1122" s="5"/>
      <c r="C1122" s="5"/>
      <c r="D1122" s="5"/>
      <c r="E1122" s="29">
        <f t="shared" si="623"/>
        <v>6.9444444444444198E-4</v>
      </c>
      <c r="F1122" s="29">
        <v>0.42152777777777778</v>
      </c>
      <c r="G1122" s="29">
        <f>F1123</f>
        <v>0.42222222222222222</v>
      </c>
      <c r="H1122" s="3">
        <v>43068</v>
      </c>
      <c r="I1122" s="4">
        <f t="shared" si="621"/>
        <v>43068.421527777777</v>
      </c>
      <c r="J1122" s="4">
        <f t="shared" si="622"/>
        <v>43068.422222222223</v>
      </c>
      <c r="K1122" s="8"/>
      <c r="L1122" s="8"/>
    </row>
    <row r="1123" spans="1:12" hidden="1" outlineLevel="1" x14ac:dyDescent="0.25">
      <c r="A1123" s="5"/>
      <c r="B1123" s="5"/>
      <c r="C1123" s="5"/>
      <c r="D1123" s="5"/>
      <c r="E1123" s="29">
        <f t="shared" si="623"/>
        <v>2.0833333333333259E-3</v>
      </c>
      <c r="F1123" s="29">
        <v>0.42222222222222222</v>
      </c>
      <c r="G1123" s="29">
        <f>F1124</f>
        <v>0.42430555555555555</v>
      </c>
      <c r="H1123" s="3">
        <v>43068</v>
      </c>
      <c r="I1123" s="4">
        <f t="shared" si="621"/>
        <v>43068.422222222223</v>
      </c>
      <c r="J1123" s="4">
        <f t="shared" si="622"/>
        <v>43068.424305555556</v>
      </c>
      <c r="K1123" s="8"/>
      <c r="L1123" s="8"/>
    </row>
    <row r="1124" spans="1:12" hidden="1" outlineLevel="1" x14ac:dyDescent="0.25">
      <c r="A1124" s="5"/>
      <c r="B1124" s="5"/>
      <c r="C1124" s="5"/>
      <c r="D1124" s="5"/>
      <c r="E1124" s="29">
        <f t="shared" si="623"/>
        <v>1.388888888888884E-3</v>
      </c>
      <c r="F1124" s="29">
        <v>0.42430555555555555</v>
      </c>
      <c r="G1124" s="29">
        <v>0.42569444444444443</v>
      </c>
      <c r="H1124" s="3">
        <v>43068</v>
      </c>
      <c r="I1124" s="4">
        <f t="shared" si="621"/>
        <v>43068.424305555556</v>
      </c>
      <c r="J1124" s="4">
        <f t="shared" si="622"/>
        <v>43068.425694444442</v>
      </c>
      <c r="K1124" s="8"/>
      <c r="L1124" s="8"/>
    </row>
    <row r="1125" spans="1:12" hidden="1" collapsed="1" x14ac:dyDescent="0.25">
      <c r="A1125" s="5">
        <v>23</v>
      </c>
      <c r="B1125" s="5">
        <v>2018</v>
      </c>
      <c r="C1125" s="5" t="s">
        <v>3</v>
      </c>
      <c r="D1125" s="5">
        <v>2</v>
      </c>
      <c r="E1125" s="29">
        <f>SUM(E1126:E1129)</f>
        <v>2.7777777777777679E-3</v>
      </c>
      <c r="F1125" s="5"/>
      <c r="G1125" s="5"/>
      <c r="H1125" s="5"/>
      <c r="I1125" s="74">
        <f>IF(J1128&gt;J1127,((J1128-J1127)*$N$2/$O$2)-E1125,0)</f>
        <v>0</v>
      </c>
      <c r="J1125" s="74"/>
      <c r="K1125" s="4">
        <f>J1124</f>
        <v>43068.425694444442</v>
      </c>
      <c r="L1125" s="12">
        <f>IF(AND(D1125&gt;0,K1125&gt;0),(I1126-K1125))</f>
        <v>35.019444444449618</v>
      </c>
    </row>
    <row r="1126" spans="1:12" hidden="1" outlineLevel="1" x14ac:dyDescent="0.25">
      <c r="A1126" s="5"/>
      <c r="B1126" s="5"/>
      <c r="C1126" s="5"/>
      <c r="D1126" s="5"/>
      <c r="E1126" s="29">
        <f>G1126-F1126</f>
        <v>6.9444444444438647E-4</v>
      </c>
      <c r="F1126" s="29">
        <v>0.44513888888888892</v>
      </c>
      <c r="G1126" s="29">
        <f>F1127</f>
        <v>0.4458333333333333</v>
      </c>
      <c r="H1126" s="3">
        <v>43103</v>
      </c>
      <c r="I1126" s="4">
        <f t="shared" ref="I1126:I1129" si="624">H1126+F1126</f>
        <v>43103.445138888892</v>
      </c>
      <c r="J1126" s="4">
        <f t="shared" ref="J1126:J1129" si="625">H1126+G1126</f>
        <v>43103.445833333331</v>
      </c>
      <c r="K1126" s="8"/>
      <c r="L1126" s="12"/>
    </row>
    <row r="1127" spans="1:12" hidden="1" outlineLevel="1" x14ac:dyDescent="0.25">
      <c r="A1127" s="5"/>
      <c r="B1127" s="5"/>
      <c r="C1127" s="5"/>
      <c r="D1127" s="5"/>
      <c r="E1127" s="29">
        <f t="shared" ref="E1127:E1129" si="626">G1127-F1127</f>
        <v>0</v>
      </c>
      <c r="F1127" s="29">
        <v>0.4458333333333333</v>
      </c>
      <c r="G1127" s="29">
        <f>F1128</f>
        <v>0.4458333333333333</v>
      </c>
      <c r="H1127" s="3">
        <v>43103</v>
      </c>
      <c r="I1127" s="4">
        <f t="shared" si="624"/>
        <v>43103.445833333331</v>
      </c>
      <c r="J1127" s="4">
        <f t="shared" si="625"/>
        <v>43103.445833333331</v>
      </c>
      <c r="K1127" s="8"/>
      <c r="L1127" s="8"/>
    </row>
    <row r="1128" spans="1:12" hidden="1" outlineLevel="1" x14ac:dyDescent="0.25">
      <c r="A1128" s="5"/>
      <c r="B1128" s="5"/>
      <c r="C1128" s="5"/>
      <c r="D1128" s="5"/>
      <c r="E1128" s="29">
        <f t="shared" si="626"/>
        <v>0</v>
      </c>
      <c r="F1128" s="29">
        <f>F1127</f>
        <v>0.4458333333333333</v>
      </c>
      <c r="G1128" s="29">
        <f>F1129</f>
        <v>0.4458333333333333</v>
      </c>
      <c r="H1128" s="3">
        <v>43103</v>
      </c>
      <c r="I1128" s="4">
        <f t="shared" si="624"/>
        <v>43103.445833333331</v>
      </c>
      <c r="J1128" s="4">
        <f t="shared" si="625"/>
        <v>43103.445833333331</v>
      </c>
      <c r="K1128" s="8"/>
      <c r="L1128" s="8"/>
    </row>
    <row r="1129" spans="1:12" hidden="1" outlineLevel="1" x14ac:dyDescent="0.25">
      <c r="A1129" s="5"/>
      <c r="B1129" s="5"/>
      <c r="C1129" s="5"/>
      <c r="D1129" s="5"/>
      <c r="E1129" s="29">
        <f t="shared" si="626"/>
        <v>2.0833333333333814E-3</v>
      </c>
      <c r="F1129" s="29">
        <v>0.4458333333333333</v>
      </c>
      <c r="G1129" s="29">
        <v>0.44791666666666669</v>
      </c>
      <c r="H1129" s="3">
        <v>43103</v>
      </c>
      <c r="I1129" s="4">
        <f t="shared" si="624"/>
        <v>43103.445833333331</v>
      </c>
      <c r="J1129" s="4">
        <f t="shared" si="625"/>
        <v>43103.447916666664</v>
      </c>
      <c r="K1129" s="8"/>
      <c r="L1129" s="8"/>
    </row>
    <row r="1130" spans="1:12" hidden="1" collapsed="1" x14ac:dyDescent="0.25">
      <c r="A1130" s="5">
        <v>20</v>
      </c>
      <c r="B1130" s="5">
        <v>2018</v>
      </c>
      <c r="C1130" s="5" t="s">
        <v>3</v>
      </c>
      <c r="D1130" s="5">
        <v>1</v>
      </c>
      <c r="E1130" s="29">
        <f>SUM(E1131:E1135)</f>
        <v>2.7777777777777679E-3</v>
      </c>
      <c r="F1130" s="5"/>
      <c r="G1130" s="5"/>
      <c r="H1130" s="5"/>
      <c r="I1130" s="74">
        <f>IF(J1133&gt;J1132,((J1133-J1132)*$N$2/$O$2)-E1130,0)</f>
        <v>0</v>
      </c>
      <c r="J1130" s="74"/>
      <c r="K1130" s="13"/>
      <c r="L1130" s="12">
        <f>IF(AND(D1130&gt;0,K1130&gt;0),(I1131-K1130)*$N$2/$O$2,0)</f>
        <v>0</v>
      </c>
    </row>
    <row r="1131" spans="1:12" hidden="1" outlineLevel="1" x14ac:dyDescent="0.25">
      <c r="A1131" s="5"/>
      <c r="B1131" s="5"/>
      <c r="C1131" s="5"/>
      <c r="D1131" s="5"/>
      <c r="E1131" s="29">
        <f>G1131-F1131</f>
        <v>2.0833333333333259E-3</v>
      </c>
      <c r="F1131" s="29">
        <v>0.61736111111111114</v>
      </c>
      <c r="G1131" s="29">
        <f>F1132</f>
        <v>0.61944444444444446</v>
      </c>
      <c r="H1131" s="3">
        <v>43069</v>
      </c>
      <c r="I1131" s="4">
        <f t="shared" ref="I1131:I1135" si="627">H1131+F1131</f>
        <v>43069.617361111108</v>
      </c>
      <c r="J1131" s="4">
        <f t="shared" ref="J1131:J1135" si="628">H1131+G1131</f>
        <v>43069.619444444441</v>
      </c>
      <c r="K1131" s="8"/>
      <c r="L1131" s="12"/>
    </row>
    <row r="1132" spans="1:12" hidden="1" outlineLevel="1" x14ac:dyDescent="0.25">
      <c r="A1132" s="5"/>
      <c r="B1132" s="5"/>
      <c r="C1132" s="5"/>
      <c r="D1132" s="5"/>
      <c r="E1132" s="29">
        <f t="shared" ref="E1132:E1135" si="629">G1132-F1132</f>
        <v>0</v>
      </c>
      <c r="F1132" s="29">
        <v>0.61944444444444446</v>
      </c>
      <c r="G1132" s="29">
        <f>F1133</f>
        <v>0.61944444444444446</v>
      </c>
      <c r="H1132" s="3">
        <v>43069</v>
      </c>
      <c r="I1132" s="4">
        <f t="shared" si="627"/>
        <v>43069.619444444441</v>
      </c>
      <c r="J1132" s="4">
        <f t="shared" si="628"/>
        <v>43069.619444444441</v>
      </c>
      <c r="K1132" s="8"/>
      <c r="L1132" s="8"/>
    </row>
    <row r="1133" spans="1:12" hidden="1" outlineLevel="1" x14ac:dyDescent="0.25">
      <c r="A1133" s="5"/>
      <c r="B1133" s="5"/>
      <c r="C1133" s="5"/>
      <c r="D1133" s="5"/>
      <c r="E1133" s="29">
        <f t="shared" si="629"/>
        <v>0</v>
      </c>
      <c r="F1133" s="29">
        <v>0.61944444444444446</v>
      </c>
      <c r="G1133" s="29">
        <f>F1134</f>
        <v>0.61944444444444446</v>
      </c>
      <c r="H1133" s="3">
        <v>43069</v>
      </c>
      <c r="I1133" s="4">
        <f t="shared" si="627"/>
        <v>43069.619444444441</v>
      </c>
      <c r="J1133" s="4">
        <f t="shared" si="628"/>
        <v>43069.619444444441</v>
      </c>
      <c r="K1133" s="8"/>
      <c r="L1133" s="8"/>
    </row>
    <row r="1134" spans="1:12" hidden="1" outlineLevel="1" x14ac:dyDescent="0.25">
      <c r="A1134" s="5"/>
      <c r="B1134" s="5"/>
      <c r="C1134" s="5"/>
      <c r="D1134" s="5"/>
      <c r="E1134" s="29">
        <f t="shared" si="629"/>
        <v>6.9444444444444198E-4</v>
      </c>
      <c r="F1134" s="29">
        <v>0.61944444444444446</v>
      </c>
      <c r="G1134" s="29">
        <f>F1135</f>
        <v>0.62013888888888891</v>
      </c>
      <c r="H1134" s="3">
        <v>43069</v>
      </c>
      <c r="I1134" s="4">
        <f t="shared" si="627"/>
        <v>43069.619444444441</v>
      </c>
      <c r="J1134" s="4">
        <f t="shared" si="628"/>
        <v>43069.620138888888</v>
      </c>
      <c r="K1134" s="8"/>
      <c r="L1134" s="8"/>
    </row>
    <row r="1135" spans="1:12" hidden="1" outlineLevel="1" x14ac:dyDescent="0.25">
      <c r="A1135" s="5"/>
      <c r="B1135" s="5"/>
      <c r="C1135" s="5"/>
      <c r="D1135" s="5"/>
      <c r="E1135" s="29">
        <f t="shared" si="629"/>
        <v>0</v>
      </c>
      <c r="F1135" s="29">
        <v>0.62013888888888891</v>
      </c>
      <c r="G1135" s="29">
        <v>0.62013888888888891</v>
      </c>
      <c r="H1135" s="3">
        <v>43069</v>
      </c>
      <c r="I1135" s="4">
        <f t="shared" si="627"/>
        <v>43069.620138888888</v>
      </c>
      <c r="J1135" s="4">
        <f t="shared" si="628"/>
        <v>43069.620138888888</v>
      </c>
      <c r="K1135" s="8"/>
      <c r="L1135" s="8"/>
    </row>
    <row r="1136" spans="1:12" hidden="1" collapsed="1" x14ac:dyDescent="0.25">
      <c r="A1136" s="5">
        <v>20</v>
      </c>
      <c r="B1136" s="5">
        <v>2018</v>
      </c>
      <c r="C1136" s="5" t="s">
        <v>3</v>
      </c>
      <c r="D1136" s="5">
        <v>2</v>
      </c>
      <c r="E1136" s="29">
        <f>SUM(E1137:E1140)</f>
        <v>2.7777777777777679E-3</v>
      </c>
      <c r="F1136" s="5"/>
      <c r="G1136" s="5"/>
      <c r="H1136" s="5"/>
      <c r="I1136" s="74">
        <f>IF(J1139&gt;J1138,((J1139-J1138)*$N$2/$O$2)-E1136,0)</f>
        <v>0</v>
      </c>
      <c r="J1136" s="74"/>
      <c r="K1136" s="4">
        <f>J1135</f>
        <v>43069.620138888888</v>
      </c>
      <c r="L1136" s="12">
        <f>IF(AND(D1136&gt;0,K1136&gt;0),(I1137-K1136))</f>
        <v>33.806944444448163</v>
      </c>
    </row>
    <row r="1137" spans="1:12" hidden="1" outlineLevel="1" x14ac:dyDescent="0.25">
      <c r="A1137" s="5"/>
      <c r="B1137" s="5"/>
      <c r="C1137" s="5"/>
      <c r="D1137" s="5"/>
      <c r="E1137" s="29">
        <f>G1137-F1137</f>
        <v>1.388888888888884E-3</v>
      </c>
      <c r="F1137" s="29">
        <v>0.42708333333333331</v>
      </c>
      <c r="G1137" s="29">
        <f>F1138</f>
        <v>0.4284722222222222</v>
      </c>
      <c r="H1137" s="3">
        <v>43103</v>
      </c>
      <c r="I1137" s="4">
        <f t="shared" ref="I1137:I1140" si="630">H1137+F1137</f>
        <v>43103.427083333336</v>
      </c>
      <c r="J1137" s="4">
        <f t="shared" ref="J1137:J1140" si="631">H1137+G1137</f>
        <v>43103.428472222222</v>
      </c>
      <c r="K1137" s="8"/>
      <c r="L1137" s="12"/>
    </row>
    <row r="1138" spans="1:12" hidden="1" outlineLevel="1" x14ac:dyDescent="0.25">
      <c r="A1138" s="5"/>
      <c r="B1138" s="5"/>
      <c r="C1138" s="5"/>
      <c r="D1138" s="5"/>
      <c r="E1138" s="29">
        <f t="shared" ref="E1138:E1140" si="632">G1138-F1138</f>
        <v>0</v>
      </c>
      <c r="F1138" s="29">
        <v>0.4284722222222222</v>
      </c>
      <c r="G1138" s="29">
        <f>F1139</f>
        <v>0.4284722222222222</v>
      </c>
      <c r="H1138" s="3">
        <v>43103</v>
      </c>
      <c r="I1138" s="4">
        <f t="shared" si="630"/>
        <v>43103.428472222222</v>
      </c>
      <c r="J1138" s="4">
        <f t="shared" si="631"/>
        <v>43103.428472222222</v>
      </c>
      <c r="K1138" s="8"/>
      <c r="L1138" s="8"/>
    </row>
    <row r="1139" spans="1:12" hidden="1" outlineLevel="1" x14ac:dyDescent="0.25">
      <c r="A1139" s="5"/>
      <c r="B1139" s="5"/>
      <c r="C1139" s="5"/>
      <c r="D1139" s="5"/>
      <c r="E1139" s="29">
        <f t="shared" si="632"/>
        <v>0</v>
      </c>
      <c r="F1139" s="29">
        <f>F1138</f>
        <v>0.4284722222222222</v>
      </c>
      <c r="G1139" s="29">
        <f>F1140</f>
        <v>0.4284722222222222</v>
      </c>
      <c r="H1139" s="3">
        <v>43103</v>
      </c>
      <c r="I1139" s="4">
        <f t="shared" si="630"/>
        <v>43103.428472222222</v>
      </c>
      <c r="J1139" s="4">
        <f t="shared" si="631"/>
        <v>43103.428472222222</v>
      </c>
      <c r="K1139" s="8"/>
      <c r="L1139" s="8"/>
    </row>
    <row r="1140" spans="1:12" hidden="1" outlineLevel="1" x14ac:dyDescent="0.25">
      <c r="A1140" s="5"/>
      <c r="B1140" s="5"/>
      <c r="C1140" s="5"/>
      <c r="D1140" s="5"/>
      <c r="E1140" s="29">
        <f t="shared" si="632"/>
        <v>1.388888888888884E-3</v>
      </c>
      <c r="F1140" s="29">
        <f>F1139</f>
        <v>0.4284722222222222</v>
      </c>
      <c r="G1140" s="29">
        <v>0.42986111111111108</v>
      </c>
      <c r="H1140" s="3">
        <v>43103</v>
      </c>
      <c r="I1140" s="4">
        <f t="shared" si="630"/>
        <v>43103.428472222222</v>
      </c>
      <c r="J1140" s="4">
        <f t="shared" si="631"/>
        <v>43103.429861111108</v>
      </c>
      <c r="K1140" s="8"/>
      <c r="L1140" s="8"/>
    </row>
    <row r="1141" spans="1:12" hidden="1" collapsed="1" x14ac:dyDescent="0.25">
      <c r="A1141" s="5">
        <v>19</v>
      </c>
      <c r="B1141" s="5">
        <v>2018</v>
      </c>
      <c r="C1141" s="5" t="s">
        <v>3</v>
      </c>
      <c r="D1141" s="5">
        <v>1</v>
      </c>
      <c r="E1141" s="29">
        <f>SUM(E1142:E1146)</f>
        <v>2.0833333333333259E-3</v>
      </c>
      <c r="F1141" s="5"/>
      <c r="G1141" s="5"/>
      <c r="H1141" s="5"/>
      <c r="I1141" s="74">
        <f>IF(J1144&gt;J1143,((J1144-J1143)*$N$2/$O$2)-E1141,0)</f>
        <v>-1.8663194437370523E-3</v>
      </c>
      <c r="J1141" s="74"/>
      <c r="K1141" s="13"/>
      <c r="L1141" s="12">
        <f>IF(AND(D1141&gt;0,K1141&gt;0),(I1142-K1141)*$N$2/$O$2,0)</f>
        <v>0</v>
      </c>
    </row>
    <row r="1142" spans="1:12" hidden="1" outlineLevel="1" x14ac:dyDescent="0.25">
      <c r="A1142" s="5"/>
      <c r="B1142" s="5"/>
      <c r="C1142" s="5"/>
      <c r="D1142" s="5"/>
      <c r="E1142" s="29">
        <f>G1142-F1142</f>
        <v>6.9444444444444198E-4</v>
      </c>
      <c r="F1142" s="29">
        <v>0.61458333333333337</v>
      </c>
      <c r="G1142" s="29">
        <f>F1143</f>
        <v>0.61527777777777781</v>
      </c>
      <c r="H1142" s="3">
        <v>43069</v>
      </c>
      <c r="I1142" s="4">
        <f t="shared" ref="I1142:I1146" si="633">H1142+F1142</f>
        <v>43069.614583333336</v>
      </c>
      <c r="J1142" s="4">
        <f t="shared" ref="J1142:J1146" si="634">H1142+G1142</f>
        <v>43069.615277777775</v>
      </c>
      <c r="K1142" s="8"/>
      <c r="L1142" s="12"/>
    </row>
    <row r="1143" spans="1:12" hidden="1" outlineLevel="1" x14ac:dyDescent="0.25">
      <c r="A1143" s="5"/>
      <c r="B1143" s="5"/>
      <c r="C1143" s="5"/>
      <c r="D1143" s="5"/>
      <c r="E1143" s="29">
        <f t="shared" ref="E1143:E1146" si="635">G1143-F1143</f>
        <v>0</v>
      </c>
      <c r="F1143" s="29">
        <v>0.61527777777777781</v>
      </c>
      <c r="G1143" s="29">
        <f>F1144</f>
        <v>0.61527777777777781</v>
      </c>
      <c r="H1143" s="3">
        <v>43069</v>
      </c>
      <c r="I1143" s="4">
        <f t="shared" si="633"/>
        <v>43069.615277777775</v>
      </c>
      <c r="J1143" s="4">
        <f t="shared" si="634"/>
        <v>43069.615277777775</v>
      </c>
      <c r="K1143" s="8"/>
      <c r="L1143" s="8"/>
    </row>
    <row r="1144" spans="1:12" hidden="1" outlineLevel="1" x14ac:dyDescent="0.25">
      <c r="A1144" s="5"/>
      <c r="B1144" s="5"/>
      <c r="C1144" s="5"/>
      <c r="D1144" s="5"/>
      <c r="E1144" s="29">
        <f t="shared" si="635"/>
        <v>6.9444444444444198E-4</v>
      </c>
      <c r="F1144" s="29">
        <v>0.61527777777777781</v>
      </c>
      <c r="G1144" s="29">
        <f>F1145</f>
        <v>0.61597222222222225</v>
      </c>
      <c r="H1144" s="3">
        <v>43069</v>
      </c>
      <c r="I1144" s="4">
        <f t="shared" si="633"/>
        <v>43069.615277777775</v>
      </c>
      <c r="J1144" s="4">
        <f t="shared" si="634"/>
        <v>43069.615972222222</v>
      </c>
      <c r="K1144" s="8"/>
      <c r="L1144" s="8"/>
    </row>
    <row r="1145" spans="1:12" hidden="1" outlineLevel="1" x14ac:dyDescent="0.25">
      <c r="A1145" s="5"/>
      <c r="B1145" s="5"/>
      <c r="C1145" s="5"/>
      <c r="D1145" s="5"/>
      <c r="E1145" s="29">
        <f t="shared" si="635"/>
        <v>0</v>
      </c>
      <c r="F1145" s="29">
        <v>0.61597222222222225</v>
      </c>
      <c r="G1145" s="29">
        <f>F1146</f>
        <v>0.61597222222222225</v>
      </c>
      <c r="H1145" s="3">
        <v>43069</v>
      </c>
      <c r="I1145" s="4">
        <f t="shared" si="633"/>
        <v>43069.615972222222</v>
      </c>
      <c r="J1145" s="4">
        <f t="shared" si="634"/>
        <v>43069.615972222222</v>
      </c>
      <c r="K1145" s="8"/>
      <c r="L1145" s="8"/>
    </row>
    <row r="1146" spans="1:12" hidden="1" outlineLevel="1" x14ac:dyDescent="0.25">
      <c r="A1146" s="5"/>
      <c r="B1146" s="5"/>
      <c r="C1146" s="5"/>
      <c r="D1146" s="5"/>
      <c r="E1146" s="29">
        <f t="shared" si="635"/>
        <v>6.9444444444444198E-4</v>
      </c>
      <c r="F1146" s="29">
        <v>0.61597222222222225</v>
      </c>
      <c r="G1146" s="29">
        <v>0.6166666666666667</v>
      </c>
      <c r="H1146" s="3">
        <v>43069</v>
      </c>
      <c r="I1146" s="4">
        <f t="shared" si="633"/>
        <v>43069.615972222222</v>
      </c>
      <c r="J1146" s="4">
        <f t="shared" si="634"/>
        <v>43069.616666666669</v>
      </c>
      <c r="K1146" s="8"/>
      <c r="L1146" s="8"/>
    </row>
    <row r="1147" spans="1:12" hidden="1" collapsed="1" x14ac:dyDescent="0.25">
      <c r="A1147" s="5">
        <v>19</v>
      </c>
      <c r="B1147" s="5">
        <v>2018</v>
      </c>
      <c r="C1147" s="5" t="s">
        <v>3</v>
      </c>
      <c r="D1147" s="5">
        <v>2</v>
      </c>
      <c r="E1147" s="29">
        <f>SUM(E1148:E1151)</f>
        <v>3.4722222222222099E-3</v>
      </c>
      <c r="F1147" s="5"/>
      <c r="G1147" s="5"/>
      <c r="H1147" s="5"/>
      <c r="I1147" s="74">
        <f>IF(J1150&gt;J1149,((J1150-J1149)*$N$2/$O$2)-E1147,0)</f>
        <v>0</v>
      </c>
      <c r="J1147" s="74"/>
      <c r="K1147" s="4">
        <f>J1146</f>
        <v>43069.616666666669</v>
      </c>
      <c r="L1147" s="12">
        <f>IF(AND(D1147&gt;0,K1147&gt;0),(I1148-K1147))</f>
        <v>33.803472222221899</v>
      </c>
    </row>
    <row r="1148" spans="1:12" hidden="1" outlineLevel="1" x14ac:dyDescent="0.25">
      <c r="A1148" s="5"/>
      <c r="B1148" s="5"/>
      <c r="C1148" s="5"/>
      <c r="D1148" s="5"/>
      <c r="E1148" s="29">
        <f>G1148-F1148</f>
        <v>1.388888888888884E-3</v>
      </c>
      <c r="F1148" s="29">
        <v>0.4201388888888889</v>
      </c>
      <c r="G1148" s="29">
        <f>F1149</f>
        <v>0.42152777777777778</v>
      </c>
      <c r="H1148" s="3">
        <v>43103</v>
      </c>
      <c r="I1148" s="4">
        <f t="shared" ref="I1148:I1151" si="636">H1148+F1148</f>
        <v>43103.420138888891</v>
      </c>
      <c r="J1148" s="4">
        <f t="shared" ref="J1148:J1151" si="637">H1148+G1148</f>
        <v>43103.421527777777</v>
      </c>
      <c r="K1148" s="8"/>
      <c r="L1148" s="12"/>
    </row>
    <row r="1149" spans="1:12" hidden="1" outlineLevel="1" x14ac:dyDescent="0.25">
      <c r="A1149" s="5"/>
      <c r="B1149" s="5"/>
      <c r="C1149" s="5"/>
      <c r="D1149" s="5"/>
      <c r="E1149" s="29">
        <f t="shared" ref="E1149:E1151" si="638">G1149-F1149</f>
        <v>0</v>
      </c>
      <c r="F1149" s="29">
        <v>0.42152777777777778</v>
      </c>
      <c r="G1149" s="29">
        <f>F1150</f>
        <v>0.42152777777777778</v>
      </c>
      <c r="H1149" s="3">
        <v>43103</v>
      </c>
      <c r="I1149" s="4">
        <f t="shared" si="636"/>
        <v>43103.421527777777</v>
      </c>
      <c r="J1149" s="4">
        <f t="shared" si="637"/>
        <v>43103.421527777777</v>
      </c>
      <c r="K1149" s="8"/>
      <c r="L1149" s="8"/>
    </row>
    <row r="1150" spans="1:12" hidden="1" outlineLevel="1" x14ac:dyDescent="0.25">
      <c r="A1150" s="5"/>
      <c r="B1150" s="5"/>
      <c r="C1150" s="5"/>
      <c r="D1150" s="5"/>
      <c r="E1150" s="29">
        <f t="shared" si="638"/>
        <v>0</v>
      </c>
      <c r="F1150" s="29">
        <f>F1149</f>
        <v>0.42152777777777778</v>
      </c>
      <c r="G1150" s="29">
        <f>F1151</f>
        <v>0.42152777777777778</v>
      </c>
      <c r="H1150" s="3">
        <v>43103</v>
      </c>
      <c r="I1150" s="4">
        <f t="shared" si="636"/>
        <v>43103.421527777777</v>
      </c>
      <c r="J1150" s="4">
        <f t="shared" si="637"/>
        <v>43103.421527777777</v>
      </c>
      <c r="K1150" s="8"/>
      <c r="L1150" s="8"/>
    </row>
    <row r="1151" spans="1:12" hidden="1" outlineLevel="1" x14ac:dyDescent="0.25">
      <c r="A1151" s="5"/>
      <c r="B1151" s="5"/>
      <c r="C1151" s="5"/>
      <c r="D1151" s="5"/>
      <c r="E1151" s="29">
        <f t="shared" si="638"/>
        <v>2.0833333333333259E-3</v>
      </c>
      <c r="F1151" s="29">
        <f>F1150</f>
        <v>0.42152777777777778</v>
      </c>
      <c r="G1151" s="29">
        <v>0.4236111111111111</v>
      </c>
      <c r="H1151" s="3">
        <v>43103</v>
      </c>
      <c r="I1151" s="4">
        <f t="shared" si="636"/>
        <v>43103.421527777777</v>
      </c>
      <c r="J1151" s="4">
        <f t="shared" si="637"/>
        <v>43103.423611111109</v>
      </c>
      <c r="K1151" s="8"/>
      <c r="L1151" s="8"/>
    </row>
    <row r="1152" spans="1:12" hidden="1" collapsed="1" x14ac:dyDescent="0.25">
      <c r="A1152" s="5">
        <v>1968</v>
      </c>
      <c r="B1152" s="5">
        <v>2017</v>
      </c>
      <c r="C1152" s="5" t="s">
        <v>3</v>
      </c>
      <c r="D1152" s="5">
        <v>1</v>
      </c>
      <c r="E1152" s="29">
        <f>SUM(E1153:E1157)</f>
        <v>6.9444444444444198E-4</v>
      </c>
      <c r="F1152" s="5"/>
      <c r="G1152" s="5"/>
      <c r="H1152" s="5"/>
      <c r="I1152" s="74">
        <f>IF(J1155&gt;J1154,((J1155-J1154)*$N$2/$O$2)-E1152,0)</f>
        <v>0</v>
      </c>
      <c r="J1152" s="74"/>
      <c r="K1152" s="13"/>
      <c r="L1152" s="12">
        <f>IF(AND(D1152&gt;0,K1152&gt;0),(I1153-K1152)*$N$2/$O$2,0)</f>
        <v>0</v>
      </c>
    </row>
    <row r="1153" spans="1:12" hidden="1" outlineLevel="1" x14ac:dyDescent="0.25">
      <c r="A1153" s="5"/>
      <c r="B1153" s="5"/>
      <c r="C1153" s="5"/>
      <c r="D1153" s="5"/>
      <c r="E1153" s="29">
        <f>G1153-F1153</f>
        <v>6.9444444444444198E-4</v>
      </c>
      <c r="F1153" s="29">
        <v>0.66180555555555554</v>
      </c>
      <c r="G1153" s="29">
        <f>F1154</f>
        <v>0.66249999999999998</v>
      </c>
      <c r="H1153" s="3">
        <v>43095</v>
      </c>
      <c r="I1153" s="4">
        <f t="shared" ref="I1153:I1157" si="639">H1153+F1153</f>
        <v>43095.661805555559</v>
      </c>
      <c r="J1153" s="4">
        <f t="shared" ref="J1153:J1157" si="640">H1153+G1153</f>
        <v>43095.662499999999</v>
      </c>
      <c r="K1153" s="8"/>
      <c r="L1153" s="12"/>
    </row>
    <row r="1154" spans="1:12" hidden="1" outlineLevel="1" x14ac:dyDescent="0.25">
      <c r="A1154" s="5"/>
      <c r="B1154" s="5"/>
      <c r="C1154" s="5"/>
      <c r="D1154" s="5"/>
      <c r="E1154" s="29">
        <f t="shared" ref="E1154:E1157" si="641">G1154-F1154</f>
        <v>0</v>
      </c>
      <c r="F1154" s="29">
        <v>0.66249999999999998</v>
      </c>
      <c r="G1154" s="29">
        <f>F1155</f>
        <v>0.66249999999999998</v>
      </c>
      <c r="H1154" s="3">
        <v>43095</v>
      </c>
      <c r="I1154" s="4">
        <f t="shared" si="639"/>
        <v>43095.662499999999</v>
      </c>
      <c r="J1154" s="4">
        <f t="shared" si="640"/>
        <v>43095.662499999999</v>
      </c>
      <c r="K1154" s="8"/>
      <c r="L1154" s="8"/>
    </row>
    <row r="1155" spans="1:12" hidden="1" outlineLevel="1" x14ac:dyDescent="0.25">
      <c r="A1155" s="5"/>
      <c r="B1155" s="5"/>
      <c r="C1155" s="5"/>
      <c r="D1155" s="5"/>
      <c r="E1155" s="29">
        <f t="shared" si="641"/>
        <v>0</v>
      </c>
      <c r="F1155" s="29">
        <f>F1154</f>
        <v>0.66249999999999998</v>
      </c>
      <c r="G1155" s="29">
        <f>F1156</f>
        <v>0.66249999999999998</v>
      </c>
      <c r="H1155" s="3">
        <v>43095</v>
      </c>
      <c r="I1155" s="4">
        <f t="shared" si="639"/>
        <v>43095.662499999999</v>
      </c>
      <c r="J1155" s="4">
        <f t="shared" si="640"/>
        <v>43095.662499999999</v>
      </c>
      <c r="K1155" s="8"/>
      <c r="L1155" s="8"/>
    </row>
    <row r="1156" spans="1:12" hidden="1" outlineLevel="1" x14ac:dyDescent="0.25">
      <c r="A1156" s="5"/>
      <c r="B1156" s="5"/>
      <c r="C1156" s="5"/>
      <c r="D1156" s="5"/>
      <c r="E1156" s="29">
        <f t="shared" si="641"/>
        <v>0</v>
      </c>
      <c r="F1156" s="29">
        <f>F1155</f>
        <v>0.66249999999999998</v>
      </c>
      <c r="G1156" s="29">
        <f>F1157</f>
        <v>0.66249999999999998</v>
      </c>
      <c r="H1156" s="3">
        <v>43095</v>
      </c>
      <c r="I1156" s="4">
        <f t="shared" si="639"/>
        <v>43095.662499999999</v>
      </c>
      <c r="J1156" s="4">
        <f t="shared" si="640"/>
        <v>43095.662499999999</v>
      </c>
      <c r="K1156" s="8"/>
      <c r="L1156" s="8"/>
    </row>
    <row r="1157" spans="1:12" hidden="1" outlineLevel="1" x14ac:dyDescent="0.25">
      <c r="A1157" s="5"/>
      <c r="B1157" s="5"/>
      <c r="C1157" s="5"/>
      <c r="D1157" s="5"/>
      <c r="E1157" s="29">
        <f t="shared" si="641"/>
        <v>0</v>
      </c>
      <c r="F1157" s="29">
        <f>F1156</f>
        <v>0.66249999999999998</v>
      </c>
      <c r="G1157" s="29">
        <f>F1157</f>
        <v>0.66249999999999998</v>
      </c>
      <c r="H1157" s="3">
        <v>43095</v>
      </c>
      <c r="I1157" s="4">
        <f t="shared" si="639"/>
        <v>43095.662499999999</v>
      </c>
      <c r="J1157" s="4">
        <f t="shared" si="640"/>
        <v>43095.662499999999</v>
      </c>
      <c r="K1157" s="8"/>
      <c r="L1157" s="8"/>
    </row>
    <row r="1158" spans="1:12" hidden="1" collapsed="1" x14ac:dyDescent="0.25">
      <c r="A1158" s="5">
        <v>1968</v>
      </c>
      <c r="B1158" s="5">
        <v>2017</v>
      </c>
      <c r="C1158" s="5" t="s">
        <v>3</v>
      </c>
      <c r="D1158" s="5">
        <v>2</v>
      </c>
      <c r="E1158" s="29">
        <f>SUM(E1159:E1162)</f>
        <v>4.1666666666666519E-3</v>
      </c>
      <c r="F1158" s="5"/>
      <c r="G1158" s="5"/>
      <c r="H1158" s="5"/>
      <c r="I1158" s="74">
        <f>IF(J1161&gt;J1160,((J1161-J1160)*$N$2/$O$2)-E1158,0)</f>
        <v>0</v>
      </c>
      <c r="J1158" s="74"/>
      <c r="K1158" s="4">
        <f>J1157</f>
        <v>43095.662499999999</v>
      </c>
      <c r="L1158" s="12">
        <f>IF(AND(D1158&gt;0,K1158&gt;0),(I1159-K1158))</f>
        <v>0</v>
      </c>
    </row>
    <row r="1159" spans="1:12" hidden="1" outlineLevel="1" x14ac:dyDescent="0.25">
      <c r="A1159" s="5"/>
      <c r="B1159" s="5"/>
      <c r="C1159" s="5"/>
      <c r="D1159" s="5"/>
      <c r="E1159" s="29">
        <f>G1159-F1159</f>
        <v>1.388888888888884E-3</v>
      </c>
      <c r="F1159" s="29">
        <v>0.66249999999999998</v>
      </c>
      <c r="G1159" s="29">
        <f>F1160</f>
        <v>0.66388888888888886</v>
      </c>
      <c r="H1159" s="3">
        <v>43095</v>
      </c>
      <c r="I1159" s="4">
        <f t="shared" ref="I1159:I1162" si="642">H1159+F1159</f>
        <v>43095.662499999999</v>
      </c>
      <c r="J1159" s="4">
        <f t="shared" ref="J1159:J1162" si="643">H1159+G1159</f>
        <v>43095.663888888892</v>
      </c>
      <c r="K1159" s="8"/>
      <c r="L1159" s="12"/>
    </row>
    <row r="1160" spans="1:12" hidden="1" outlineLevel="1" x14ac:dyDescent="0.25">
      <c r="A1160" s="5"/>
      <c r="B1160" s="5"/>
      <c r="C1160" s="5"/>
      <c r="D1160" s="5"/>
      <c r="E1160" s="29">
        <f t="shared" ref="E1160:E1162" si="644">G1160-F1160</f>
        <v>0</v>
      </c>
      <c r="F1160" s="29">
        <v>0.66388888888888886</v>
      </c>
      <c r="G1160" s="29">
        <f>F1161</f>
        <v>0.66388888888888886</v>
      </c>
      <c r="H1160" s="3">
        <v>43095</v>
      </c>
      <c r="I1160" s="4">
        <f t="shared" si="642"/>
        <v>43095.663888888892</v>
      </c>
      <c r="J1160" s="4">
        <f t="shared" si="643"/>
        <v>43095.663888888892</v>
      </c>
      <c r="K1160" s="8"/>
      <c r="L1160" s="8"/>
    </row>
    <row r="1161" spans="1:12" hidden="1" outlineLevel="1" x14ac:dyDescent="0.25">
      <c r="A1161" s="5"/>
      <c r="B1161" s="5"/>
      <c r="C1161" s="5"/>
      <c r="D1161" s="5"/>
      <c r="E1161" s="29">
        <f t="shared" si="644"/>
        <v>0</v>
      </c>
      <c r="F1161" s="29">
        <f>F1160</f>
        <v>0.66388888888888886</v>
      </c>
      <c r="G1161" s="29">
        <f>F1162</f>
        <v>0.66388888888888886</v>
      </c>
      <c r="H1161" s="3">
        <v>43095</v>
      </c>
      <c r="I1161" s="4">
        <f t="shared" si="642"/>
        <v>43095.663888888892</v>
      </c>
      <c r="J1161" s="4">
        <f t="shared" si="643"/>
        <v>43095.663888888892</v>
      </c>
      <c r="K1161" s="8"/>
      <c r="L1161" s="8"/>
    </row>
    <row r="1162" spans="1:12" hidden="1" outlineLevel="1" x14ac:dyDescent="0.25">
      <c r="A1162" s="5"/>
      <c r="B1162" s="5"/>
      <c r="C1162" s="5"/>
      <c r="D1162" s="5"/>
      <c r="E1162" s="29">
        <f t="shared" si="644"/>
        <v>2.7777777777777679E-3</v>
      </c>
      <c r="F1162" s="29">
        <f>F1161</f>
        <v>0.66388888888888886</v>
      </c>
      <c r="G1162" s="29">
        <v>0.66666666666666663</v>
      </c>
      <c r="H1162" s="3">
        <v>43095</v>
      </c>
      <c r="I1162" s="4">
        <f t="shared" si="642"/>
        <v>43095.663888888892</v>
      </c>
      <c r="J1162" s="4">
        <f t="shared" si="643"/>
        <v>43095.666666666664</v>
      </c>
      <c r="K1162" s="8"/>
      <c r="L1162" s="8"/>
    </row>
    <row r="1163" spans="1:12" hidden="1" collapsed="1" x14ac:dyDescent="0.25">
      <c r="A1163" s="5">
        <v>1970</v>
      </c>
      <c r="B1163" s="5">
        <v>2017</v>
      </c>
      <c r="C1163" s="5" t="s">
        <v>3</v>
      </c>
      <c r="D1163" s="5">
        <v>1</v>
      </c>
      <c r="E1163" s="29">
        <f>SUM(E1164:E1168)</f>
        <v>1.388888888888884E-3</v>
      </c>
      <c r="F1163" s="5"/>
      <c r="G1163" s="5"/>
      <c r="H1163" s="5"/>
      <c r="I1163" s="74">
        <f>IF(J1166&gt;J1165,((J1166-J1165)*$N$2/$O$2)-E1163,0)</f>
        <v>-1.1718750015663471E-3</v>
      </c>
      <c r="J1163" s="74"/>
      <c r="K1163" s="13"/>
      <c r="L1163" s="12">
        <f>IF(AND(D1163&gt;0,K1163&gt;0),(I1164-K1163)*$N$2/$O$2,0)</f>
        <v>0</v>
      </c>
    </row>
    <row r="1164" spans="1:12" hidden="1" outlineLevel="1" x14ac:dyDescent="0.25">
      <c r="A1164" s="5"/>
      <c r="B1164" s="5"/>
      <c r="C1164" s="5"/>
      <c r="D1164" s="5"/>
      <c r="E1164" s="29">
        <f>G1164-F1164</f>
        <v>6.9444444444444198E-4</v>
      </c>
      <c r="F1164" s="29">
        <v>0.64722222222222225</v>
      </c>
      <c r="G1164" s="29">
        <f>F1165</f>
        <v>0.6479166666666667</v>
      </c>
      <c r="H1164" s="3">
        <v>43075</v>
      </c>
      <c r="I1164" s="4">
        <f t="shared" ref="I1164:I1168" si="645">H1164+F1164</f>
        <v>43075.647222222222</v>
      </c>
      <c r="J1164" s="4">
        <f t="shared" ref="J1164:J1168" si="646">H1164+G1164</f>
        <v>43075.647916666669</v>
      </c>
      <c r="K1164" s="8"/>
      <c r="L1164" s="12"/>
    </row>
    <row r="1165" spans="1:12" hidden="1" outlineLevel="1" x14ac:dyDescent="0.25">
      <c r="A1165" s="5"/>
      <c r="B1165" s="5"/>
      <c r="C1165" s="5"/>
      <c r="D1165" s="5"/>
      <c r="E1165" s="29">
        <f t="shared" ref="E1165:E1168" si="647">G1165-F1165</f>
        <v>0</v>
      </c>
      <c r="F1165" s="29">
        <v>0.6479166666666667</v>
      </c>
      <c r="G1165" s="29">
        <f>F1166</f>
        <v>0.6479166666666667</v>
      </c>
      <c r="H1165" s="3">
        <v>43075</v>
      </c>
      <c r="I1165" s="4">
        <f t="shared" si="645"/>
        <v>43075.647916666669</v>
      </c>
      <c r="J1165" s="4">
        <f t="shared" si="646"/>
        <v>43075.647916666669</v>
      </c>
      <c r="K1165" s="8"/>
      <c r="L1165" s="8"/>
    </row>
    <row r="1166" spans="1:12" hidden="1" outlineLevel="1" x14ac:dyDescent="0.25">
      <c r="A1166" s="5"/>
      <c r="B1166" s="5"/>
      <c r="C1166" s="5"/>
      <c r="D1166" s="5"/>
      <c r="E1166" s="29">
        <f t="shared" si="647"/>
        <v>6.9444444444444198E-4</v>
      </c>
      <c r="F1166" s="29">
        <f>F1165</f>
        <v>0.6479166666666667</v>
      </c>
      <c r="G1166" s="29">
        <f>F1167</f>
        <v>0.64861111111111114</v>
      </c>
      <c r="H1166" s="3">
        <v>43075</v>
      </c>
      <c r="I1166" s="4">
        <f t="shared" si="645"/>
        <v>43075.647916666669</v>
      </c>
      <c r="J1166" s="4">
        <f t="shared" si="646"/>
        <v>43075.648611111108</v>
      </c>
      <c r="K1166" s="8"/>
      <c r="L1166" s="8"/>
    </row>
    <row r="1167" spans="1:12" hidden="1" outlineLevel="1" x14ac:dyDescent="0.25">
      <c r="A1167" s="5"/>
      <c r="B1167" s="5"/>
      <c r="C1167" s="5"/>
      <c r="D1167" s="5"/>
      <c r="E1167" s="29">
        <f t="shared" si="647"/>
        <v>0</v>
      </c>
      <c r="F1167" s="29">
        <v>0.64861111111111114</v>
      </c>
      <c r="G1167" s="29">
        <f>F1168</f>
        <v>0.64861111111111114</v>
      </c>
      <c r="H1167" s="3">
        <v>43075</v>
      </c>
      <c r="I1167" s="4">
        <f t="shared" si="645"/>
        <v>43075.648611111108</v>
      </c>
      <c r="J1167" s="4">
        <f t="shared" si="646"/>
        <v>43075.648611111108</v>
      </c>
      <c r="K1167" s="8"/>
      <c r="L1167" s="8"/>
    </row>
    <row r="1168" spans="1:12" hidden="1" outlineLevel="1" x14ac:dyDescent="0.25">
      <c r="A1168" s="5"/>
      <c r="B1168" s="5"/>
      <c r="C1168" s="5"/>
      <c r="D1168" s="5"/>
      <c r="E1168" s="29">
        <f t="shared" si="647"/>
        <v>0</v>
      </c>
      <c r="F1168" s="29">
        <f>F1167</f>
        <v>0.64861111111111114</v>
      </c>
      <c r="G1168" s="29">
        <f>F1168</f>
        <v>0.64861111111111114</v>
      </c>
      <c r="H1168" s="3">
        <v>43075</v>
      </c>
      <c r="I1168" s="4">
        <f t="shared" si="645"/>
        <v>43075.648611111108</v>
      </c>
      <c r="J1168" s="4">
        <f t="shared" si="646"/>
        <v>43075.648611111108</v>
      </c>
      <c r="K1168" s="8"/>
      <c r="L1168" s="8"/>
    </row>
    <row r="1169" spans="1:12" hidden="1" collapsed="1" x14ac:dyDescent="0.25">
      <c r="A1169" s="5">
        <v>1970</v>
      </c>
      <c r="B1169" s="5">
        <v>2017</v>
      </c>
      <c r="C1169" s="5" t="s">
        <v>3</v>
      </c>
      <c r="D1169" s="5">
        <v>2</v>
      </c>
      <c r="E1169" s="29">
        <f>SUM(E1170:E1173)</f>
        <v>1.3194444444444398E-2</v>
      </c>
      <c r="F1169" s="5"/>
      <c r="G1169" s="5"/>
      <c r="H1169" s="5"/>
      <c r="I1169" s="74">
        <f>IF(J1172&gt;J1171,((J1172-J1171)*$N$2/$O$2)-E1169,0)</f>
        <v>-9.9392361118689765E-3</v>
      </c>
      <c r="J1169" s="74"/>
      <c r="K1169" s="4">
        <f>J1168</f>
        <v>43075.648611111108</v>
      </c>
      <c r="L1169" s="12">
        <f>IF(AND(D1169&gt;0,K1169&gt;0),(I1170-K1169))</f>
        <v>20.772222222221899</v>
      </c>
    </row>
    <row r="1170" spans="1:12" hidden="1" outlineLevel="1" x14ac:dyDescent="0.25">
      <c r="A1170" s="5"/>
      <c r="B1170" s="5"/>
      <c r="C1170" s="5"/>
      <c r="D1170" s="5"/>
      <c r="E1170" s="29">
        <f>G1170-F1170</f>
        <v>6.9444444444444198E-4</v>
      </c>
      <c r="F1170" s="29">
        <v>0.42083333333333334</v>
      </c>
      <c r="G1170" s="29">
        <f>F1171</f>
        <v>0.42152777777777778</v>
      </c>
      <c r="H1170" s="3">
        <v>43096</v>
      </c>
      <c r="I1170" s="4">
        <f t="shared" ref="I1170:I1173" si="648">H1170+F1170</f>
        <v>43096.42083333333</v>
      </c>
      <c r="J1170" s="4">
        <f t="shared" ref="J1170:J1173" si="649">H1170+G1170</f>
        <v>43096.421527777777</v>
      </c>
      <c r="K1170" s="8"/>
      <c r="L1170" s="12"/>
    </row>
    <row r="1171" spans="1:12" hidden="1" outlineLevel="1" x14ac:dyDescent="0.25">
      <c r="A1171" s="5"/>
      <c r="B1171" s="5"/>
      <c r="C1171" s="5"/>
      <c r="D1171" s="5"/>
      <c r="E1171" s="29">
        <f t="shared" ref="E1171:E1173" si="650">G1171-F1171</f>
        <v>0</v>
      </c>
      <c r="F1171" s="29">
        <v>0.42152777777777778</v>
      </c>
      <c r="G1171" s="29">
        <f>F1172</f>
        <v>0.42152777777777778</v>
      </c>
      <c r="H1171" s="3">
        <v>43096</v>
      </c>
      <c r="I1171" s="4">
        <f t="shared" si="648"/>
        <v>43096.421527777777</v>
      </c>
      <c r="J1171" s="4">
        <f t="shared" si="649"/>
        <v>43096.421527777777</v>
      </c>
      <c r="K1171" s="8"/>
      <c r="L1171" s="8"/>
    </row>
    <row r="1172" spans="1:12" hidden="1" outlineLevel="1" x14ac:dyDescent="0.25">
      <c r="A1172" s="5"/>
      <c r="B1172" s="5"/>
      <c r="C1172" s="5"/>
      <c r="D1172" s="5"/>
      <c r="E1172" s="29">
        <f t="shared" si="650"/>
        <v>1.0416666666666685E-2</v>
      </c>
      <c r="F1172" s="29">
        <f>F1171</f>
        <v>0.42152777777777778</v>
      </c>
      <c r="G1172" s="29">
        <f>F1173</f>
        <v>0.43194444444444446</v>
      </c>
      <c r="H1172" s="3">
        <v>43096</v>
      </c>
      <c r="I1172" s="4">
        <f t="shared" si="648"/>
        <v>43096.421527777777</v>
      </c>
      <c r="J1172" s="4">
        <f t="shared" si="649"/>
        <v>43096.431944444441</v>
      </c>
      <c r="K1172" s="8"/>
      <c r="L1172" s="8"/>
    </row>
    <row r="1173" spans="1:12" hidden="1" outlineLevel="1" x14ac:dyDescent="0.25">
      <c r="A1173" s="5"/>
      <c r="B1173" s="5"/>
      <c r="C1173" s="5"/>
      <c r="D1173" s="5"/>
      <c r="E1173" s="29">
        <f t="shared" si="650"/>
        <v>2.0833333333332704E-3</v>
      </c>
      <c r="F1173" s="29">
        <v>0.43194444444444446</v>
      </c>
      <c r="G1173" s="29">
        <v>0.43402777777777773</v>
      </c>
      <c r="H1173" s="3">
        <v>43096</v>
      </c>
      <c r="I1173" s="4">
        <f t="shared" si="648"/>
        <v>43096.431944444441</v>
      </c>
      <c r="J1173" s="4">
        <f t="shared" si="649"/>
        <v>43096.434027777781</v>
      </c>
      <c r="K1173" s="8"/>
      <c r="L1173" s="8"/>
    </row>
    <row r="1174" spans="1:12" hidden="1" collapsed="1" x14ac:dyDescent="0.25">
      <c r="A1174" s="5">
        <v>1984</v>
      </c>
      <c r="B1174" s="5">
        <v>2017</v>
      </c>
      <c r="C1174" s="5" t="s">
        <v>3</v>
      </c>
      <c r="D1174" s="5">
        <v>1</v>
      </c>
      <c r="E1174" s="29">
        <f>SUM(E1175:E1179)</f>
        <v>6.9444444444449749E-4</v>
      </c>
      <c r="F1174" s="5"/>
      <c r="G1174" s="5"/>
      <c r="H1174" s="5"/>
      <c r="I1174" s="74">
        <f>IF(J1177&gt;J1176,((J1177-J1176)*$N$2/$O$2)-E1174,0)</f>
        <v>0</v>
      </c>
      <c r="J1174" s="74"/>
      <c r="K1174" s="13"/>
      <c r="L1174" s="12">
        <f>IF(AND(D1174&gt;0,K1174&gt;0),(I1175-K1174)*$N$2/$O$2,0)</f>
        <v>0</v>
      </c>
    </row>
    <row r="1175" spans="1:12" hidden="1" outlineLevel="1" x14ac:dyDescent="0.25">
      <c r="A1175" s="5"/>
      <c r="B1175" s="5"/>
      <c r="C1175" s="5"/>
      <c r="D1175" s="5"/>
      <c r="E1175" s="29">
        <f>G1175-F1175</f>
        <v>6.9444444444449749E-4</v>
      </c>
      <c r="F1175" s="29">
        <v>0.37638888888888888</v>
      </c>
      <c r="G1175" s="29">
        <f>F1176</f>
        <v>0.37708333333333338</v>
      </c>
      <c r="H1175" s="3">
        <v>43097</v>
      </c>
      <c r="I1175" s="4">
        <f t="shared" ref="I1175:I1179" si="651">H1175+F1175</f>
        <v>43097.376388888886</v>
      </c>
      <c r="J1175" s="4">
        <f t="shared" ref="J1175:J1179" si="652">H1175+G1175</f>
        <v>43097.377083333333</v>
      </c>
      <c r="K1175" s="8"/>
      <c r="L1175" s="12"/>
    </row>
    <row r="1176" spans="1:12" hidden="1" outlineLevel="1" x14ac:dyDescent="0.25">
      <c r="A1176" s="5"/>
      <c r="B1176" s="5"/>
      <c r="C1176" s="5"/>
      <c r="D1176" s="5"/>
      <c r="E1176" s="29">
        <f t="shared" ref="E1176:E1179" si="653">G1176-F1176</f>
        <v>0</v>
      </c>
      <c r="F1176" s="29">
        <v>0.37708333333333338</v>
      </c>
      <c r="G1176" s="29">
        <f>F1177</f>
        <v>0.37708333333333338</v>
      </c>
      <c r="H1176" s="3">
        <v>43097</v>
      </c>
      <c r="I1176" s="4">
        <f t="shared" si="651"/>
        <v>43097.377083333333</v>
      </c>
      <c r="J1176" s="4">
        <f t="shared" si="652"/>
        <v>43097.377083333333</v>
      </c>
      <c r="K1176" s="8"/>
      <c r="L1176" s="8"/>
    </row>
    <row r="1177" spans="1:12" hidden="1" outlineLevel="1" x14ac:dyDescent="0.25">
      <c r="A1177" s="5"/>
      <c r="B1177" s="5"/>
      <c r="C1177" s="5"/>
      <c r="D1177" s="5"/>
      <c r="E1177" s="29">
        <f t="shared" si="653"/>
        <v>0</v>
      </c>
      <c r="F1177" s="29">
        <f>F1176</f>
        <v>0.37708333333333338</v>
      </c>
      <c r="G1177" s="29">
        <f>F1178</f>
        <v>0.37708333333333338</v>
      </c>
      <c r="H1177" s="3">
        <v>43097</v>
      </c>
      <c r="I1177" s="4">
        <f t="shared" si="651"/>
        <v>43097.377083333333</v>
      </c>
      <c r="J1177" s="4">
        <f t="shared" si="652"/>
        <v>43097.377083333333</v>
      </c>
      <c r="K1177" s="8"/>
      <c r="L1177" s="8"/>
    </row>
    <row r="1178" spans="1:12" hidden="1" outlineLevel="1" x14ac:dyDescent="0.25">
      <c r="A1178" s="5"/>
      <c r="B1178" s="5"/>
      <c r="C1178" s="5"/>
      <c r="D1178" s="5"/>
      <c r="E1178" s="29">
        <f t="shared" si="653"/>
        <v>0</v>
      </c>
      <c r="F1178" s="29">
        <f>F1177</f>
        <v>0.37708333333333338</v>
      </c>
      <c r="G1178" s="29">
        <f>F1179</f>
        <v>0.37708333333333338</v>
      </c>
      <c r="H1178" s="3">
        <v>43097</v>
      </c>
      <c r="I1178" s="4">
        <f t="shared" si="651"/>
        <v>43097.377083333333</v>
      </c>
      <c r="J1178" s="4">
        <f t="shared" si="652"/>
        <v>43097.377083333333</v>
      </c>
      <c r="K1178" s="8"/>
      <c r="L1178" s="8"/>
    </row>
    <row r="1179" spans="1:12" hidden="1" outlineLevel="1" x14ac:dyDescent="0.25">
      <c r="A1179" s="5"/>
      <c r="B1179" s="5"/>
      <c r="C1179" s="5"/>
      <c r="D1179" s="5"/>
      <c r="E1179" s="29">
        <f t="shared" si="653"/>
        <v>0</v>
      </c>
      <c r="F1179" s="29">
        <f>F1178</f>
        <v>0.37708333333333338</v>
      </c>
      <c r="G1179" s="29">
        <f>F1179</f>
        <v>0.37708333333333338</v>
      </c>
      <c r="H1179" s="3">
        <v>43097</v>
      </c>
      <c r="I1179" s="4">
        <f t="shared" si="651"/>
        <v>43097.377083333333</v>
      </c>
      <c r="J1179" s="4">
        <f t="shared" si="652"/>
        <v>43097.377083333333</v>
      </c>
      <c r="K1179" s="8"/>
      <c r="L1179" s="8"/>
    </row>
    <row r="1180" spans="1:12" hidden="1" collapsed="1" x14ac:dyDescent="0.25">
      <c r="A1180" s="5">
        <v>1984</v>
      </c>
      <c r="B1180" s="5">
        <v>2017</v>
      </c>
      <c r="C1180" s="5" t="s">
        <v>3</v>
      </c>
      <c r="D1180" s="5">
        <v>2</v>
      </c>
      <c r="E1180" s="29">
        <f>SUM(E1181:E1184)</f>
        <v>4.1666666666666519E-3</v>
      </c>
      <c r="F1180" s="5"/>
      <c r="G1180" s="5"/>
      <c r="H1180" s="5"/>
      <c r="I1180" s="74">
        <f>IF(J1183&gt;J1182,((J1183-J1182)*$N$2/$O$2)-E1180,0)</f>
        <v>0</v>
      </c>
      <c r="J1180" s="74"/>
      <c r="K1180" s="4">
        <f>J1179</f>
        <v>43097.377083333333</v>
      </c>
      <c r="L1180" s="12">
        <f>IF(AND(D1180&gt;0,K1180&gt;0),(I1181-K1180))</f>
        <v>6.944444467080757E-4</v>
      </c>
    </row>
    <row r="1181" spans="1:12" hidden="1" outlineLevel="1" x14ac:dyDescent="0.25">
      <c r="A1181" s="5"/>
      <c r="B1181" s="5"/>
      <c r="C1181" s="5"/>
      <c r="D1181" s="5"/>
      <c r="E1181" s="29">
        <f>G1181-F1181</f>
        <v>6.9444444444449749E-4</v>
      </c>
      <c r="F1181" s="29">
        <v>0.37777777777777777</v>
      </c>
      <c r="G1181" s="29">
        <f>F1182</f>
        <v>0.37847222222222227</v>
      </c>
      <c r="H1181" s="3">
        <v>43097</v>
      </c>
      <c r="I1181" s="4">
        <f t="shared" ref="I1181:I1184" si="654">H1181+F1181</f>
        <v>43097.37777777778</v>
      </c>
      <c r="J1181" s="4">
        <f t="shared" ref="J1181:J1184" si="655">H1181+G1181</f>
        <v>43097.378472222219</v>
      </c>
      <c r="K1181" s="8"/>
      <c r="L1181" s="12"/>
    </row>
    <row r="1182" spans="1:12" hidden="1" outlineLevel="1" x14ac:dyDescent="0.25">
      <c r="A1182" s="5"/>
      <c r="B1182" s="5"/>
      <c r="C1182" s="5"/>
      <c r="D1182" s="5"/>
      <c r="E1182" s="29">
        <f t="shared" ref="E1182:E1184" si="656">G1182-F1182</f>
        <v>0</v>
      </c>
      <c r="F1182" s="29">
        <v>0.37847222222222227</v>
      </c>
      <c r="G1182" s="29">
        <f>F1183</f>
        <v>0.37847222222222227</v>
      </c>
      <c r="H1182" s="3">
        <v>43097</v>
      </c>
      <c r="I1182" s="4">
        <f t="shared" si="654"/>
        <v>43097.378472222219</v>
      </c>
      <c r="J1182" s="4">
        <f t="shared" si="655"/>
        <v>43097.378472222219</v>
      </c>
      <c r="K1182" s="8"/>
      <c r="L1182" s="8"/>
    </row>
    <row r="1183" spans="1:12" hidden="1" outlineLevel="1" x14ac:dyDescent="0.25">
      <c r="A1183" s="5"/>
      <c r="B1183" s="5"/>
      <c r="C1183" s="5"/>
      <c r="D1183" s="5"/>
      <c r="E1183" s="29">
        <f t="shared" si="656"/>
        <v>0</v>
      </c>
      <c r="F1183" s="29">
        <f>F1182</f>
        <v>0.37847222222222227</v>
      </c>
      <c r="G1183" s="29">
        <f>F1184</f>
        <v>0.37847222222222227</v>
      </c>
      <c r="H1183" s="3">
        <v>43097</v>
      </c>
      <c r="I1183" s="4">
        <f t="shared" si="654"/>
        <v>43097.378472222219</v>
      </c>
      <c r="J1183" s="4">
        <f t="shared" si="655"/>
        <v>43097.378472222219</v>
      </c>
      <c r="K1183" s="8"/>
      <c r="L1183" s="8"/>
    </row>
    <row r="1184" spans="1:12" hidden="1" outlineLevel="1" x14ac:dyDescent="0.25">
      <c r="A1184" s="5"/>
      <c r="B1184" s="5"/>
      <c r="C1184" s="5"/>
      <c r="D1184" s="5"/>
      <c r="E1184" s="29">
        <f t="shared" si="656"/>
        <v>3.4722222222221544E-3</v>
      </c>
      <c r="F1184" s="29">
        <f>F1183</f>
        <v>0.37847222222222227</v>
      </c>
      <c r="G1184" s="29">
        <v>0.38194444444444442</v>
      </c>
      <c r="H1184" s="3">
        <v>43097</v>
      </c>
      <c r="I1184" s="4">
        <f t="shared" si="654"/>
        <v>43097.378472222219</v>
      </c>
      <c r="J1184" s="4">
        <f t="shared" si="655"/>
        <v>43097.381944444445</v>
      </c>
      <c r="K1184" s="8"/>
      <c r="L1184" s="8"/>
    </row>
    <row r="1185" spans="1:12" hidden="1" collapsed="1" x14ac:dyDescent="0.25">
      <c r="A1185" s="5">
        <v>1985</v>
      </c>
      <c r="B1185" s="5">
        <v>2017</v>
      </c>
      <c r="C1185" s="5" t="s">
        <v>3</v>
      </c>
      <c r="D1185" s="5">
        <v>1</v>
      </c>
      <c r="E1185" s="29">
        <f>SUM(E1186:E1190)</f>
        <v>6.9444444444449749E-4</v>
      </c>
      <c r="F1185" s="5"/>
      <c r="G1185" s="5"/>
      <c r="H1185" s="5"/>
      <c r="I1185" s="74">
        <f>IF(J1188&gt;J1187,((J1188-J1187)*$N$2/$O$2)-E1185,0)</f>
        <v>0</v>
      </c>
      <c r="J1185" s="74"/>
      <c r="K1185" s="13"/>
      <c r="L1185" s="12">
        <f>IF(AND(D1185&gt;0,K1185&gt;0),(I1186-K1185)*$N$2/$O$2,0)</f>
        <v>0</v>
      </c>
    </row>
    <row r="1186" spans="1:12" hidden="1" outlineLevel="1" x14ac:dyDescent="0.25">
      <c r="A1186" s="5"/>
      <c r="B1186" s="5"/>
      <c r="C1186" s="5"/>
      <c r="D1186" s="5"/>
      <c r="E1186" s="29">
        <f>G1186-F1186</f>
        <v>6.9444444444449749E-4</v>
      </c>
      <c r="F1186" s="29">
        <v>0.3833333333333333</v>
      </c>
      <c r="G1186" s="29">
        <f>F1187</f>
        <v>0.3840277777777778</v>
      </c>
      <c r="H1186" s="3">
        <v>43097</v>
      </c>
      <c r="I1186" s="4">
        <f t="shared" ref="I1186:I1190" si="657">H1186+F1186</f>
        <v>43097.383333333331</v>
      </c>
      <c r="J1186" s="4">
        <f t="shared" ref="J1186:J1190" si="658">H1186+G1186</f>
        <v>43097.384027777778</v>
      </c>
      <c r="K1186" s="8"/>
      <c r="L1186" s="12"/>
    </row>
    <row r="1187" spans="1:12" hidden="1" outlineLevel="1" x14ac:dyDescent="0.25">
      <c r="A1187" s="5"/>
      <c r="B1187" s="5"/>
      <c r="C1187" s="5"/>
      <c r="D1187" s="5"/>
      <c r="E1187" s="29">
        <f t="shared" ref="E1187:E1190" si="659">G1187-F1187</f>
        <v>0</v>
      </c>
      <c r="F1187" s="29">
        <v>0.3840277777777778</v>
      </c>
      <c r="G1187" s="29">
        <f>F1188</f>
        <v>0.3840277777777778</v>
      </c>
      <c r="H1187" s="3">
        <v>43097</v>
      </c>
      <c r="I1187" s="4">
        <f t="shared" si="657"/>
        <v>43097.384027777778</v>
      </c>
      <c r="J1187" s="4">
        <f t="shared" si="658"/>
        <v>43097.384027777778</v>
      </c>
      <c r="K1187" s="8"/>
      <c r="L1187" s="8"/>
    </row>
    <row r="1188" spans="1:12" hidden="1" outlineLevel="1" x14ac:dyDescent="0.25">
      <c r="A1188" s="5"/>
      <c r="B1188" s="5"/>
      <c r="C1188" s="5"/>
      <c r="D1188" s="5"/>
      <c r="E1188" s="29">
        <f t="shared" si="659"/>
        <v>0</v>
      </c>
      <c r="F1188" s="29">
        <f>F1187</f>
        <v>0.3840277777777778</v>
      </c>
      <c r="G1188" s="29">
        <f>F1189</f>
        <v>0.3840277777777778</v>
      </c>
      <c r="H1188" s="3">
        <v>43097</v>
      </c>
      <c r="I1188" s="4">
        <f t="shared" si="657"/>
        <v>43097.384027777778</v>
      </c>
      <c r="J1188" s="4">
        <f t="shared" si="658"/>
        <v>43097.384027777778</v>
      </c>
      <c r="K1188" s="8"/>
      <c r="L1188" s="8"/>
    </row>
    <row r="1189" spans="1:12" hidden="1" outlineLevel="1" x14ac:dyDescent="0.25">
      <c r="A1189" s="5"/>
      <c r="B1189" s="5"/>
      <c r="C1189" s="5"/>
      <c r="D1189" s="5"/>
      <c r="E1189" s="29">
        <f t="shared" si="659"/>
        <v>0</v>
      </c>
      <c r="F1189" s="29">
        <f>F1188</f>
        <v>0.3840277777777778</v>
      </c>
      <c r="G1189" s="29">
        <f>F1190</f>
        <v>0.3840277777777778</v>
      </c>
      <c r="H1189" s="3">
        <v>43097</v>
      </c>
      <c r="I1189" s="4">
        <f t="shared" si="657"/>
        <v>43097.384027777778</v>
      </c>
      <c r="J1189" s="4">
        <f t="shared" si="658"/>
        <v>43097.384027777778</v>
      </c>
      <c r="K1189" s="8"/>
      <c r="L1189" s="8"/>
    </row>
    <row r="1190" spans="1:12" hidden="1" outlineLevel="1" x14ac:dyDescent="0.25">
      <c r="A1190" s="5"/>
      <c r="B1190" s="5"/>
      <c r="C1190" s="5"/>
      <c r="D1190" s="5"/>
      <c r="E1190" s="29">
        <f t="shared" si="659"/>
        <v>0</v>
      </c>
      <c r="F1190" s="29">
        <f>F1189</f>
        <v>0.3840277777777778</v>
      </c>
      <c r="G1190" s="29">
        <f>F1190</f>
        <v>0.3840277777777778</v>
      </c>
      <c r="H1190" s="3">
        <v>43097</v>
      </c>
      <c r="I1190" s="4">
        <f t="shared" si="657"/>
        <v>43097.384027777778</v>
      </c>
      <c r="J1190" s="4">
        <f t="shared" si="658"/>
        <v>43097.384027777778</v>
      </c>
      <c r="K1190" s="8"/>
      <c r="L1190" s="8"/>
    </row>
    <row r="1191" spans="1:12" hidden="1" collapsed="1" x14ac:dyDescent="0.25">
      <c r="A1191" s="5">
        <v>1985</v>
      </c>
      <c r="B1191" s="5">
        <v>2017</v>
      </c>
      <c r="C1191" s="5" t="s">
        <v>3</v>
      </c>
      <c r="D1191" s="5">
        <v>2</v>
      </c>
      <c r="E1191" s="29">
        <f>SUM(E1192:E1195)</f>
        <v>2.0833333333333259E-3</v>
      </c>
      <c r="F1191" s="5"/>
      <c r="G1191" s="5"/>
      <c r="H1191" s="5"/>
      <c r="I1191" s="74">
        <f>IF(J1194&gt;J1193,((J1194-J1193)*$N$2/$O$2)-E1191,0)</f>
        <v>0</v>
      </c>
      <c r="J1191" s="74"/>
      <c r="K1191" s="4">
        <f>J1190</f>
        <v>43097.384027777778</v>
      </c>
      <c r="L1191" s="12">
        <f>IF(AND(D1191&gt;0,K1191&gt;0),(I1192-K1191))</f>
        <v>0</v>
      </c>
    </row>
    <row r="1192" spans="1:12" hidden="1" outlineLevel="1" x14ac:dyDescent="0.25">
      <c r="A1192" s="5"/>
      <c r="B1192" s="5"/>
      <c r="C1192" s="5"/>
      <c r="D1192" s="5"/>
      <c r="E1192" s="29">
        <f>G1192-F1192</f>
        <v>6.9444444444438647E-4</v>
      </c>
      <c r="F1192" s="29">
        <v>0.3840277777777778</v>
      </c>
      <c r="G1192" s="29">
        <f>F1193</f>
        <v>0.38472222222222219</v>
      </c>
      <c r="H1192" s="3">
        <v>43097</v>
      </c>
      <c r="I1192" s="4">
        <f t="shared" ref="I1192:I1195" si="660">H1192+F1192</f>
        <v>43097.384027777778</v>
      </c>
      <c r="J1192" s="4">
        <f t="shared" ref="J1192:J1195" si="661">H1192+G1192</f>
        <v>43097.384722222225</v>
      </c>
      <c r="K1192" s="8"/>
      <c r="L1192" s="12"/>
    </row>
    <row r="1193" spans="1:12" hidden="1" outlineLevel="1" x14ac:dyDescent="0.25">
      <c r="A1193" s="5"/>
      <c r="B1193" s="5"/>
      <c r="C1193" s="5"/>
      <c r="D1193" s="5"/>
      <c r="E1193" s="29">
        <f t="shared" ref="E1193:E1195" si="662">G1193-F1193</f>
        <v>0</v>
      </c>
      <c r="F1193" s="29">
        <v>0.38472222222222219</v>
      </c>
      <c r="G1193" s="29">
        <f>F1194</f>
        <v>0.38472222222222219</v>
      </c>
      <c r="H1193" s="3">
        <v>43097</v>
      </c>
      <c r="I1193" s="4">
        <f t="shared" si="660"/>
        <v>43097.384722222225</v>
      </c>
      <c r="J1193" s="4">
        <f t="shared" si="661"/>
        <v>43097.384722222225</v>
      </c>
      <c r="K1193" s="8"/>
      <c r="L1193" s="8"/>
    </row>
    <row r="1194" spans="1:12" hidden="1" outlineLevel="1" x14ac:dyDescent="0.25">
      <c r="A1194" s="5"/>
      <c r="B1194" s="5"/>
      <c r="C1194" s="5"/>
      <c r="D1194" s="5"/>
      <c r="E1194" s="29">
        <f t="shared" si="662"/>
        <v>0</v>
      </c>
      <c r="F1194" s="29">
        <f>F1193</f>
        <v>0.38472222222222219</v>
      </c>
      <c r="G1194" s="29">
        <f>F1195</f>
        <v>0.38472222222222219</v>
      </c>
      <c r="H1194" s="3">
        <v>43097</v>
      </c>
      <c r="I1194" s="4">
        <f t="shared" si="660"/>
        <v>43097.384722222225</v>
      </c>
      <c r="J1194" s="4">
        <f t="shared" si="661"/>
        <v>43097.384722222225</v>
      </c>
      <c r="K1194" s="8"/>
      <c r="L1194" s="8"/>
    </row>
    <row r="1195" spans="1:12" hidden="1" outlineLevel="1" x14ac:dyDescent="0.25">
      <c r="A1195" s="5"/>
      <c r="B1195" s="5"/>
      <c r="C1195" s="5"/>
      <c r="D1195" s="5"/>
      <c r="E1195" s="29">
        <f t="shared" si="662"/>
        <v>1.3888888888889395E-3</v>
      </c>
      <c r="F1195" s="29">
        <f>F1194</f>
        <v>0.38472222222222219</v>
      </c>
      <c r="G1195" s="29">
        <v>0.38611111111111113</v>
      </c>
      <c r="H1195" s="3">
        <v>43097</v>
      </c>
      <c r="I1195" s="4">
        <f t="shared" si="660"/>
        <v>43097.384722222225</v>
      </c>
      <c r="J1195" s="4">
        <f t="shared" si="661"/>
        <v>43097.386111111111</v>
      </c>
      <c r="K1195" s="8"/>
      <c r="L1195" s="8"/>
    </row>
    <row r="1196" spans="1:12" hidden="1" collapsed="1" x14ac:dyDescent="0.25">
      <c r="A1196" s="5">
        <v>1986</v>
      </c>
      <c r="B1196" s="5">
        <v>2017</v>
      </c>
      <c r="C1196" s="5" t="s">
        <v>3</v>
      </c>
      <c r="D1196" s="5">
        <v>1</v>
      </c>
      <c r="E1196" s="29">
        <f>SUM(E1197:E1201)</f>
        <v>1.388888888888884E-3</v>
      </c>
      <c r="F1196" s="5"/>
      <c r="G1196" s="5"/>
      <c r="H1196" s="5"/>
      <c r="I1196" s="74">
        <f>IF(J1199&gt;J1198,((J1199-J1198)*$N$2/$O$2)-E1196,0)</f>
        <v>0</v>
      </c>
      <c r="J1196" s="74"/>
      <c r="K1196" s="13"/>
      <c r="L1196" s="12">
        <f>IF(AND(D1196&gt;0,K1196&gt;0),(I1197-K1196)*$N$2/$O$2,0)</f>
        <v>0</v>
      </c>
    </row>
    <row r="1197" spans="1:12" hidden="1" outlineLevel="1" x14ac:dyDescent="0.25">
      <c r="A1197" s="5"/>
      <c r="B1197" s="5"/>
      <c r="C1197" s="5"/>
      <c r="D1197" s="5"/>
      <c r="E1197" s="29">
        <f>G1197-F1197</f>
        <v>1.388888888888884E-3</v>
      </c>
      <c r="F1197" s="29">
        <v>0.40277777777777773</v>
      </c>
      <c r="G1197" s="29">
        <f>F1198</f>
        <v>0.40416666666666662</v>
      </c>
      <c r="H1197" s="3">
        <v>43097</v>
      </c>
      <c r="I1197" s="4">
        <f t="shared" ref="I1197:I1201" si="663">H1197+F1197</f>
        <v>43097.402777777781</v>
      </c>
      <c r="J1197" s="4">
        <f t="shared" ref="J1197:J1201" si="664">H1197+G1197</f>
        <v>43097.404166666667</v>
      </c>
      <c r="K1197" s="8"/>
      <c r="L1197" s="12"/>
    </row>
    <row r="1198" spans="1:12" hidden="1" outlineLevel="1" x14ac:dyDescent="0.25">
      <c r="A1198" s="5"/>
      <c r="B1198" s="5"/>
      <c r="C1198" s="5"/>
      <c r="D1198" s="5"/>
      <c r="E1198" s="29">
        <f t="shared" ref="E1198:E1201" si="665">G1198-F1198</f>
        <v>0</v>
      </c>
      <c r="F1198" s="29">
        <v>0.40416666666666662</v>
      </c>
      <c r="G1198" s="29">
        <f>F1199</f>
        <v>0.40416666666666662</v>
      </c>
      <c r="H1198" s="3">
        <v>43097</v>
      </c>
      <c r="I1198" s="4">
        <f t="shared" si="663"/>
        <v>43097.404166666667</v>
      </c>
      <c r="J1198" s="4">
        <f t="shared" si="664"/>
        <v>43097.404166666667</v>
      </c>
      <c r="K1198" s="8"/>
      <c r="L1198" s="8"/>
    </row>
    <row r="1199" spans="1:12" hidden="1" outlineLevel="1" x14ac:dyDescent="0.25">
      <c r="A1199" s="5"/>
      <c r="B1199" s="5"/>
      <c r="C1199" s="5"/>
      <c r="D1199" s="5"/>
      <c r="E1199" s="29">
        <f t="shared" si="665"/>
        <v>0</v>
      </c>
      <c r="F1199" s="29">
        <f>F1198</f>
        <v>0.40416666666666662</v>
      </c>
      <c r="G1199" s="29">
        <f>F1200</f>
        <v>0.40416666666666662</v>
      </c>
      <c r="H1199" s="3">
        <v>43097</v>
      </c>
      <c r="I1199" s="4">
        <f t="shared" si="663"/>
        <v>43097.404166666667</v>
      </c>
      <c r="J1199" s="4">
        <f t="shared" si="664"/>
        <v>43097.404166666667</v>
      </c>
      <c r="K1199" s="8"/>
      <c r="L1199" s="8"/>
    </row>
    <row r="1200" spans="1:12" hidden="1" outlineLevel="1" x14ac:dyDescent="0.25">
      <c r="A1200" s="5"/>
      <c r="B1200" s="5"/>
      <c r="C1200" s="5"/>
      <c r="D1200" s="5"/>
      <c r="E1200" s="29">
        <f t="shared" si="665"/>
        <v>0</v>
      </c>
      <c r="F1200" s="29">
        <f>F1199</f>
        <v>0.40416666666666662</v>
      </c>
      <c r="G1200" s="29">
        <f>F1201</f>
        <v>0.40416666666666662</v>
      </c>
      <c r="H1200" s="3">
        <v>43097</v>
      </c>
      <c r="I1200" s="4">
        <f t="shared" si="663"/>
        <v>43097.404166666667</v>
      </c>
      <c r="J1200" s="4">
        <f t="shared" si="664"/>
        <v>43097.404166666667</v>
      </c>
      <c r="K1200" s="8"/>
      <c r="L1200" s="8"/>
    </row>
    <row r="1201" spans="1:12" hidden="1" outlineLevel="1" x14ac:dyDescent="0.25">
      <c r="A1201" s="5"/>
      <c r="B1201" s="5"/>
      <c r="C1201" s="5"/>
      <c r="D1201" s="5"/>
      <c r="E1201" s="29">
        <f t="shared" si="665"/>
        <v>0</v>
      </c>
      <c r="F1201" s="29">
        <f>F1200</f>
        <v>0.40416666666666662</v>
      </c>
      <c r="G1201" s="29">
        <f>F1201</f>
        <v>0.40416666666666662</v>
      </c>
      <c r="H1201" s="3">
        <v>43097</v>
      </c>
      <c r="I1201" s="4">
        <f t="shared" si="663"/>
        <v>43097.404166666667</v>
      </c>
      <c r="J1201" s="4">
        <f t="shared" si="664"/>
        <v>43097.404166666667</v>
      </c>
      <c r="K1201" s="8"/>
      <c r="L1201" s="8"/>
    </row>
    <row r="1202" spans="1:12" hidden="1" collapsed="1" x14ac:dyDescent="0.25">
      <c r="A1202" s="5">
        <v>1986</v>
      </c>
      <c r="B1202" s="5">
        <v>2017</v>
      </c>
      <c r="C1202" s="5" t="s">
        <v>3</v>
      </c>
      <c r="D1202" s="5">
        <v>2</v>
      </c>
      <c r="E1202" s="29">
        <f>SUM(E1203:E1206)</f>
        <v>2.0833333333333814E-3</v>
      </c>
      <c r="F1202" s="5"/>
      <c r="G1202" s="5"/>
      <c r="H1202" s="5"/>
      <c r="I1202" s="74">
        <f>IF(J1205&gt;J1204,((J1205-J1204)*$N$2/$O$2)-E1202,0)</f>
        <v>0</v>
      </c>
      <c r="J1202" s="74"/>
      <c r="K1202" s="4">
        <f>J1201</f>
        <v>43097.404166666667</v>
      </c>
      <c r="L1202" s="12">
        <f>IF(AND(D1202&gt;0,K1202&gt;0),(I1203-K1202))</f>
        <v>0</v>
      </c>
    </row>
    <row r="1203" spans="1:12" hidden="1" outlineLevel="1" x14ac:dyDescent="0.25">
      <c r="A1203" s="5"/>
      <c r="B1203" s="5"/>
      <c r="C1203" s="5"/>
      <c r="D1203" s="5"/>
      <c r="E1203" s="29">
        <f>G1203-F1203</f>
        <v>1.388888888888884E-3</v>
      </c>
      <c r="F1203" s="29">
        <f>G1201</f>
        <v>0.40416666666666662</v>
      </c>
      <c r="G1203" s="29">
        <f>F1204</f>
        <v>0.4055555555555555</v>
      </c>
      <c r="H1203" s="3">
        <v>43097</v>
      </c>
      <c r="I1203" s="4">
        <f t="shared" ref="I1203:I1206" si="666">H1203+F1203</f>
        <v>43097.404166666667</v>
      </c>
      <c r="J1203" s="4">
        <f t="shared" ref="J1203:J1206" si="667">H1203+G1203</f>
        <v>43097.405555555553</v>
      </c>
      <c r="K1203" s="8"/>
      <c r="L1203" s="12"/>
    </row>
    <row r="1204" spans="1:12" hidden="1" outlineLevel="1" x14ac:dyDescent="0.25">
      <c r="A1204" s="5"/>
      <c r="B1204" s="5"/>
      <c r="C1204" s="5"/>
      <c r="D1204" s="5"/>
      <c r="E1204" s="29">
        <f t="shared" ref="E1204:E1206" si="668">G1204-F1204</f>
        <v>0</v>
      </c>
      <c r="F1204" s="29">
        <v>0.4055555555555555</v>
      </c>
      <c r="G1204" s="29">
        <f>F1205</f>
        <v>0.4055555555555555</v>
      </c>
      <c r="H1204" s="3">
        <v>43097</v>
      </c>
      <c r="I1204" s="4">
        <f t="shared" si="666"/>
        <v>43097.405555555553</v>
      </c>
      <c r="J1204" s="4">
        <f t="shared" si="667"/>
        <v>43097.405555555553</v>
      </c>
      <c r="K1204" s="8"/>
      <c r="L1204" s="8"/>
    </row>
    <row r="1205" spans="1:12" hidden="1" outlineLevel="1" x14ac:dyDescent="0.25">
      <c r="A1205" s="5"/>
      <c r="B1205" s="5"/>
      <c r="C1205" s="5"/>
      <c r="D1205" s="5"/>
      <c r="E1205" s="29">
        <f t="shared" si="668"/>
        <v>0</v>
      </c>
      <c r="F1205" s="29">
        <f>F1204</f>
        <v>0.4055555555555555</v>
      </c>
      <c r="G1205" s="29">
        <f>F1206</f>
        <v>0.4055555555555555</v>
      </c>
      <c r="H1205" s="3">
        <v>43097</v>
      </c>
      <c r="I1205" s="4">
        <f t="shared" si="666"/>
        <v>43097.405555555553</v>
      </c>
      <c r="J1205" s="4">
        <f t="shared" si="667"/>
        <v>43097.405555555553</v>
      </c>
      <c r="K1205" s="8"/>
      <c r="L1205" s="8"/>
    </row>
    <row r="1206" spans="1:12" hidden="1" outlineLevel="1" x14ac:dyDescent="0.25">
      <c r="A1206" s="5"/>
      <c r="B1206" s="5"/>
      <c r="C1206" s="5"/>
      <c r="D1206" s="5"/>
      <c r="E1206" s="29">
        <f t="shared" si="668"/>
        <v>6.9444444444449749E-4</v>
      </c>
      <c r="F1206" s="29">
        <f>F1205</f>
        <v>0.4055555555555555</v>
      </c>
      <c r="G1206" s="29">
        <v>0.40625</v>
      </c>
      <c r="H1206" s="3">
        <v>43097</v>
      </c>
      <c r="I1206" s="4">
        <f t="shared" si="666"/>
        <v>43097.405555555553</v>
      </c>
      <c r="J1206" s="4">
        <f t="shared" si="667"/>
        <v>43097.40625</v>
      </c>
      <c r="K1206" s="8"/>
      <c r="L1206" s="8"/>
    </row>
    <row r="1207" spans="1:12" hidden="1" collapsed="1" x14ac:dyDescent="0.25">
      <c r="A1207" s="5">
        <v>1987</v>
      </c>
      <c r="B1207" s="5">
        <v>2017</v>
      </c>
      <c r="C1207" s="5" t="s">
        <v>3</v>
      </c>
      <c r="D1207" s="5">
        <v>1</v>
      </c>
      <c r="E1207" s="29">
        <f>SUM(E1208:E1212)</f>
        <v>1.388888888888884E-3</v>
      </c>
      <c r="F1207" s="5"/>
      <c r="G1207" s="5"/>
      <c r="H1207" s="5"/>
      <c r="I1207" s="74">
        <f>IF(J1210&gt;J1209,((J1210-J1209)*$N$2/$O$2)-E1207,0)</f>
        <v>0</v>
      </c>
      <c r="J1207" s="74"/>
      <c r="K1207" s="13"/>
      <c r="L1207" s="12">
        <f>IF(AND(D1207&gt;0,K1207&gt;0),(I1208-K1207)*$N$2/$O$2,0)</f>
        <v>0</v>
      </c>
    </row>
    <row r="1208" spans="1:12" hidden="1" outlineLevel="1" x14ac:dyDescent="0.25">
      <c r="A1208" s="5"/>
      <c r="B1208" s="5"/>
      <c r="C1208" s="5"/>
      <c r="D1208" s="5"/>
      <c r="E1208" s="29">
        <f>G1208-F1208</f>
        <v>6.9444444444438647E-4</v>
      </c>
      <c r="F1208" s="29">
        <v>0.40208333333333335</v>
      </c>
      <c r="G1208" s="29">
        <f>F1209</f>
        <v>0.40277777777777773</v>
      </c>
      <c r="H1208" s="3">
        <v>43097</v>
      </c>
      <c r="I1208" s="4">
        <f t="shared" ref="I1208:I1212" si="669">H1208+F1208</f>
        <v>43097.402083333334</v>
      </c>
      <c r="J1208" s="4">
        <f t="shared" ref="J1208:J1212" si="670">H1208+G1208</f>
        <v>43097.402777777781</v>
      </c>
      <c r="K1208" s="8"/>
      <c r="L1208" s="12"/>
    </row>
    <row r="1209" spans="1:12" hidden="1" outlineLevel="1" x14ac:dyDescent="0.25">
      <c r="A1209" s="5"/>
      <c r="B1209" s="5"/>
      <c r="C1209" s="5"/>
      <c r="D1209" s="5"/>
      <c r="E1209" s="29">
        <f t="shared" ref="E1209:E1212" si="671">G1209-F1209</f>
        <v>0</v>
      </c>
      <c r="F1209" s="29">
        <v>0.40277777777777773</v>
      </c>
      <c r="G1209" s="29">
        <f>F1210</f>
        <v>0.40277777777777773</v>
      </c>
      <c r="H1209" s="3">
        <v>43097</v>
      </c>
      <c r="I1209" s="4">
        <f t="shared" si="669"/>
        <v>43097.402777777781</v>
      </c>
      <c r="J1209" s="4">
        <f t="shared" si="670"/>
        <v>43097.402777777781</v>
      </c>
      <c r="K1209" s="8"/>
      <c r="L1209" s="8"/>
    </row>
    <row r="1210" spans="1:12" hidden="1" outlineLevel="1" x14ac:dyDescent="0.25">
      <c r="A1210" s="5"/>
      <c r="B1210" s="5"/>
      <c r="C1210" s="5"/>
      <c r="D1210" s="5"/>
      <c r="E1210" s="29">
        <f t="shared" si="671"/>
        <v>0</v>
      </c>
      <c r="F1210" s="29">
        <f>F1209</f>
        <v>0.40277777777777773</v>
      </c>
      <c r="G1210" s="29">
        <f>F1211</f>
        <v>0.40277777777777773</v>
      </c>
      <c r="H1210" s="3">
        <v>43097</v>
      </c>
      <c r="I1210" s="4">
        <f t="shared" si="669"/>
        <v>43097.402777777781</v>
      </c>
      <c r="J1210" s="4">
        <f t="shared" si="670"/>
        <v>43097.402777777781</v>
      </c>
      <c r="K1210" s="8"/>
      <c r="L1210" s="8"/>
    </row>
    <row r="1211" spans="1:12" hidden="1" outlineLevel="1" x14ac:dyDescent="0.25">
      <c r="A1211" s="5"/>
      <c r="B1211" s="5"/>
      <c r="C1211" s="5"/>
      <c r="D1211" s="5"/>
      <c r="E1211" s="29">
        <f t="shared" si="671"/>
        <v>6.9444444444449749E-4</v>
      </c>
      <c r="F1211" s="29">
        <f>F1210</f>
        <v>0.40277777777777773</v>
      </c>
      <c r="G1211" s="29">
        <f>F1212</f>
        <v>0.40347222222222223</v>
      </c>
      <c r="H1211" s="3">
        <v>43097</v>
      </c>
      <c r="I1211" s="4">
        <f t="shared" si="669"/>
        <v>43097.402777777781</v>
      </c>
      <c r="J1211" s="4">
        <f t="shared" si="670"/>
        <v>43097.40347222222</v>
      </c>
      <c r="K1211" s="8"/>
      <c r="L1211" s="8"/>
    </row>
    <row r="1212" spans="1:12" hidden="1" outlineLevel="1" x14ac:dyDescent="0.25">
      <c r="A1212" s="5"/>
      <c r="B1212" s="5"/>
      <c r="C1212" s="5"/>
      <c r="D1212" s="5"/>
      <c r="E1212" s="29">
        <f t="shared" si="671"/>
        <v>0</v>
      </c>
      <c r="F1212" s="29">
        <v>0.40347222222222223</v>
      </c>
      <c r="G1212" s="29">
        <f>F1212</f>
        <v>0.40347222222222223</v>
      </c>
      <c r="H1212" s="3">
        <v>43097</v>
      </c>
      <c r="I1212" s="4">
        <f t="shared" si="669"/>
        <v>43097.40347222222</v>
      </c>
      <c r="J1212" s="4">
        <f t="shared" si="670"/>
        <v>43097.40347222222</v>
      </c>
      <c r="K1212" s="8"/>
      <c r="L1212" s="8"/>
    </row>
    <row r="1213" spans="1:12" hidden="1" collapsed="1" x14ac:dyDescent="0.25">
      <c r="A1213" s="5">
        <v>1987</v>
      </c>
      <c r="B1213" s="5">
        <v>2017</v>
      </c>
      <c r="C1213" s="5" t="s">
        <v>3</v>
      </c>
      <c r="D1213" s="5">
        <v>2</v>
      </c>
      <c r="E1213" s="29">
        <f>SUM(E1214:E1217)</f>
        <v>6.9444444444444198E-3</v>
      </c>
      <c r="F1213" s="5"/>
      <c r="G1213" s="5"/>
      <c r="H1213" s="5"/>
      <c r="I1213" s="74">
        <f>IF(J1216&gt;J1215,((J1216-J1215)*$N$2/$O$2)-E1213,0)</f>
        <v>0</v>
      </c>
      <c r="J1213" s="74"/>
      <c r="K1213" s="4">
        <f>J1212</f>
        <v>43097.40347222222</v>
      </c>
      <c r="L1213" s="12">
        <f>IF(AND(D1213&gt;0,K1213&gt;0),(I1214-K1213))</f>
        <v>0</v>
      </c>
    </row>
    <row r="1214" spans="1:12" hidden="1" outlineLevel="1" x14ac:dyDescent="0.25">
      <c r="A1214" s="5"/>
      <c r="B1214" s="5"/>
      <c r="C1214" s="5"/>
      <c r="D1214" s="5"/>
      <c r="E1214" s="29">
        <f>G1214-F1214</f>
        <v>1.388888888888884E-3</v>
      </c>
      <c r="F1214" s="29">
        <f>G1212</f>
        <v>0.40347222222222223</v>
      </c>
      <c r="G1214" s="29">
        <f>F1215</f>
        <v>0.40486111111111112</v>
      </c>
      <c r="H1214" s="3">
        <v>43097</v>
      </c>
      <c r="I1214" s="4">
        <f t="shared" ref="I1214:I1217" si="672">H1214+F1214</f>
        <v>43097.40347222222</v>
      </c>
      <c r="J1214" s="4">
        <f t="shared" ref="J1214:J1217" si="673">H1214+G1214</f>
        <v>43097.404861111114</v>
      </c>
      <c r="K1214" s="8"/>
      <c r="L1214" s="12"/>
    </row>
    <row r="1215" spans="1:12" hidden="1" outlineLevel="1" x14ac:dyDescent="0.25">
      <c r="A1215" s="5"/>
      <c r="B1215" s="5"/>
      <c r="C1215" s="5"/>
      <c r="D1215" s="5"/>
      <c r="E1215" s="29">
        <f t="shared" ref="E1215:E1217" si="674">G1215-F1215</f>
        <v>0</v>
      </c>
      <c r="F1215" s="29">
        <v>0.40486111111111112</v>
      </c>
      <c r="G1215" s="29">
        <f>F1216</f>
        <v>0.40486111111111112</v>
      </c>
      <c r="H1215" s="3">
        <v>43097</v>
      </c>
      <c r="I1215" s="4">
        <f t="shared" si="672"/>
        <v>43097.404861111114</v>
      </c>
      <c r="J1215" s="4">
        <f t="shared" si="673"/>
        <v>43097.404861111114</v>
      </c>
      <c r="K1215" s="8"/>
      <c r="L1215" s="8"/>
    </row>
    <row r="1216" spans="1:12" hidden="1" outlineLevel="1" x14ac:dyDescent="0.25">
      <c r="A1216" s="5"/>
      <c r="B1216" s="5"/>
      <c r="C1216" s="5"/>
      <c r="D1216" s="5"/>
      <c r="E1216" s="29">
        <f t="shared" si="674"/>
        <v>0</v>
      </c>
      <c r="F1216" s="29">
        <f>F1215</f>
        <v>0.40486111111111112</v>
      </c>
      <c r="G1216" s="29">
        <f>F1217</f>
        <v>0.40486111111111112</v>
      </c>
      <c r="H1216" s="3">
        <v>43097</v>
      </c>
      <c r="I1216" s="4">
        <f t="shared" si="672"/>
        <v>43097.404861111114</v>
      </c>
      <c r="J1216" s="4">
        <f t="shared" si="673"/>
        <v>43097.404861111114</v>
      </c>
      <c r="K1216" s="8"/>
      <c r="L1216" s="8"/>
    </row>
    <row r="1217" spans="1:12" hidden="1" outlineLevel="1" x14ac:dyDescent="0.25">
      <c r="A1217" s="5"/>
      <c r="B1217" s="5"/>
      <c r="C1217" s="5"/>
      <c r="D1217" s="5"/>
      <c r="E1217" s="29">
        <f t="shared" si="674"/>
        <v>5.5555555555555358E-3</v>
      </c>
      <c r="F1217" s="29">
        <f>F1216</f>
        <v>0.40486111111111112</v>
      </c>
      <c r="G1217" s="29">
        <v>0.41041666666666665</v>
      </c>
      <c r="H1217" s="3">
        <v>43097</v>
      </c>
      <c r="I1217" s="4">
        <f t="shared" si="672"/>
        <v>43097.404861111114</v>
      </c>
      <c r="J1217" s="4">
        <f t="shared" si="673"/>
        <v>43097.410416666666</v>
      </c>
      <c r="K1217" s="8"/>
      <c r="L1217" s="8"/>
    </row>
    <row r="1218" spans="1:12" hidden="1" collapsed="1" x14ac:dyDescent="0.25">
      <c r="A1218" s="5">
        <v>1988</v>
      </c>
      <c r="B1218" s="5">
        <v>2017</v>
      </c>
      <c r="C1218" s="5" t="s">
        <v>3</v>
      </c>
      <c r="D1218" s="5">
        <v>1</v>
      </c>
      <c r="E1218" s="29">
        <f>SUM(E1219:E1223)</f>
        <v>2.0833333333332704E-3</v>
      </c>
      <c r="F1218" s="5"/>
      <c r="G1218" s="5"/>
      <c r="H1218" s="5"/>
      <c r="I1218" s="74">
        <f>IF(J1221&gt;J1220,((J1221-J1220)*$N$2/$O$2)-E1218,0)</f>
        <v>0</v>
      </c>
      <c r="J1218" s="74"/>
      <c r="K1218" s="13"/>
      <c r="L1218" s="12">
        <f>IF(AND(D1218&gt;0,K1218&gt;0),(I1219-K1218)*$N$2/$O$2,0)</f>
        <v>0</v>
      </c>
    </row>
    <row r="1219" spans="1:12" hidden="1" outlineLevel="1" x14ac:dyDescent="0.25">
      <c r="A1219" s="5"/>
      <c r="B1219" s="5"/>
      <c r="C1219" s="5"/>
      <c r="D1219" s="5"/>
      <c r="E1219" s="29">
        <f>G1219-F1219</f>
        <v>1.388888888888884E-3</v>
      </c>
      <c r="F1219" s="29">
        <v>0.43055555555555558</v>
      </c>
      <c r="G1219" s="29">
        <f>F1220</f>
        <v>0.43194444444444446</v>
      </c>
      <c r="H1219" s="3">
        <v>43097</v>
      </c>
      <c r="I1219" s="4">
        <f t="shared" ref="I1219:I1223" si="675">H1219+F1219</f>
        <v>43097.430555555555</v>
      </c>
      <c r="J1219" s="4">
        <f t="shared" ref="J1219:J1223" si="676">H1219+G1219</f>
        <v>43097.431944444441</v>
      </c>
      <c r="K1219" s="8"/>
      <c r="L1219" s="12"/>
    </row>
    <row r="1220" spans="1:12" hidden="1" outlineLevel="1" x14ac:dyDescent="0.25">
      <c r="A1220" s="5"/>
      <c r="B1220" s="5"/>
      <c r="C1220" s="5"/>
      <c r="D1220" s="5"/>
      <c r="E1220" s="29">
        <f t="shared" ref="E1220:E1223" si="677">G1220-F1220</f>
        <v>0</v>
      </c>
      <c r="F1220" s="29">
        <v>0.43194444444444446</v>
      </c>
      <c r="G1220" s="29">
        <f>F1221</f>
        <v>0.43194444444444446</v>
      </c>
      <c r="H1220" s="3">
        <v>43097</v>
      </c>
      <c r="I1220" s="4">
        <f t="shared" si="675"/>
        <v>43097.431944444441</v>
      </c>
      <c r="J1220" s="4">
        <f t="shared" si="676"/>
        <v>43097.431944444441</v>
      </c>
      <c r="K1220" s="8"/>
      <c r="L1220" s="8"/>
    </row>
    <row r="1221" spans="1:12" hidden="1" outlineLevel="1" x14ac:dyDescent="0.25">
      <c r="A1221" s="5"/>
      <c r="B1221" s="5"/>
      <c r="C1221" s="5"/>
      <c r="D1221" s="5"/>
      <c r="E1221" s="29">
        <f t="shared" si="677"/>
        <v>0</v>
      </c>
      <c r="F1221" s="29">
        <f>F1220</f>
        <v>0.43194444444444446</v>
      </c>
      <c r="G1221" s="29">
        <f>F1222</f>
        <v>0.43194444444444446</v>
      </c>
      <c r="H1221" s="3">
        <v>43097</v>
      </c>
      <c r="I1221" s="4">
        <f t="shared" si="675"/>
        <v>43097.431944444441</v>
      </c>
      <c r="J1221" s="4">
        <f t="shared" si="676"/>
        <v>43097.431944444441</v>
      </c>
      <c r="K1221" s="8"/>
      <c r="L1221" s="8"/>
    </row>
    <row r="1222" spans="1:12" hidden="1" outlineLevel="1" x14ac:dyDescent="0.25">
      <c r="A1222" s="5"/>
      <c r="B1222" s="5"/>
      <c r="C1222" s="5"/>
      <c r="D1222" s="5"/>
      <c r="E1222" s="29">
        <f t="shared" si="677"/>
        <v>6.9444444444438647E-4</v>
      </c>
      <c r="F1222" s="29">
        <f>F1221</f>
        <v>0.43194444444444446</v>
      </c>
      <c r="G1222" s="29">
        <f>F1223</f>
        <v>0.43263888888888885</v>
      </c>
      <c r="H1222" s="3">
        <v>43097</v>
      </c>
      <c r="I1222" s="4">
        <f t="shared" si="675"/>
        <v>43097.431944444441</v>
      </c>
      <c r="J1222" s="4">
        <f t="shared" si="676"/>
        <v>43097.432638888888</v>
      </c>
      <c r="K1222" s="8"/>
      <c r="L1222" s="8"/>
    </row>
    <row r="1223" spans="1:12" hidden="1" outlineLevel="1" x14ac:dyDescent="0.25">
      <c r="A1223" s="5"/>
      <c r="B1223" s="5"/>
      <c r="C1223" s="5"/>
      <c r="D1223" s="5"/>
      <c r="E1223" s="29">
        <f t="shared" si="677"/>
        <v>0</v>
      </c>
      <c r="F1223" s="29">
        <v>0.43263888888888885</v>
      </c>
      <c r="G1223" s="29">
        <f>F1223</f>
        <v>0.43263888888888885</v>
      </c>
      <c r="H1223" s="3">
        <v>43097</v>
      </c>
      <c r="I1223" s="4">
        <f t="shared" si="675"/>
        <v>43097.432638888888</v>
      </c>
      <c r="J1223" s="4">
        <f t="shared" si="676"/>
        <v>43097.432638888888</v>
      </c>
      <c r="K1223" s="8"/>
      <c r="L1223" s="8"/>
    </row>
    <row r="1224" spans="1:12" hidden="1" collapsed="1" x14ac:dyDescent="0.25">
      <c r="A1224" s="5">
        <v>1988</v>
      </c>
      <c r="B1224" s="5">
        <v>2017</v>
      </c>
      <c r="C1224" s="5" t="s">
        <v>3</v>
      </c>
      <c r="D1224" s="5">
        <v>2</v>
      </c>
      <c r="E1224" s="29">
        <f>SUM(E1225:E1228)</f>
        <v>1.2500000000000067E-2</v>
      </c>
      <c r="F1224" s="5"/>
      <c r="G1224" s="5"/>
      <c r="H1224" s="5"/>
      <c r="I1224" s="74">
        <f>IF(J1227&gt;J1226,((J1227-J1226)*$N$2/$O$2)-E1224,0)</f>
        <v>0</v>
      </c>
      <c r="J1224" s="74"/>
      <c r="K1224" s="4">
        <f>J1223</f>
        <v>43097.432638888888</v>
      </c>
      <c r="L1224" s="12">
        <f>IF(AND(D1224&gt;0,K1224&gt;0),(I1225-K1224))</f>
        <v>0</v>
      </c>
    </row>
    <row r="1225" spans="1:12" hidden="1" outlineLevel="1" x14ac:dyDescent="0.25">
      <c r="A1225" s="5"/>
      <c r="B1225" s="5"/>
      <c r="C1225" s="5"/>
      <c r="D1225" s="5"/>
      <c r="E1225" s="29">
        <f>G1225-F1225</f>
        <v>6.9444444444449749E-4</v>
      </c>
      <c r="F1225" s="29">
        <f>G1223</f>
        <v>0.43263888888888885</v>
      </c>
      <c r="G1225" s="29">
        <f>F1226</f>
        <v>0.43333333333333335</v>
      </c>
      <c r="H1225" s="3">
        <v>43097</v>
      </c>
      <c r="I1225" s="4">
        <f t="shared" ref="I1225:I1228" si="678">H1225+F1225</f>
        <v>43097.432638888888</v>
      </c>
      <c r="J1225" s="4">
        <f t="shared" ref="J1225:J1228" si="679">H1225+G1225</f>
        <v>43097.433333333334</v>
      </c>
      <c r="K1225" s="8"/>
      <c r="L1225" s="12"/>
    </row>
    <row r="1226" spans="1:12" hidden="1" outlineLevel="1" x14ac:dyDescent="0.25">
      <c r="A1226" s="5"/>
      <c r="B1226" s="5"/>
      <c r="C1226" s="5"/>
      <c r="D1226" s="5"/>
      <c r="E1226" s="29">
        <f t="shared" ref="E1226:E1228" si="680">G1226-F1226</f>
        <v>0</v>
      </c>
      <c r="F1226" s="29">
        <v>0.43333333333333335</v>
      </c>
      <c r="G1226" s="29">
        <f>F1227</f>
        <v>0.43333333333333335</v>
      </c>
      <c r="H1226" s="3">
        <v>43097</v>
      </c>
      <c r="I1226" s="4">
        <f t="shared" si="678"/>
        <v>43097.433333333334</v>
      </c>
      <c r="J1226" s="4">
        <f t="shared" si="679"/>
        <v>43097.433333333334</v>
      </c>
      <c r="K1226" s="8"/>
      <c r="L1226" s="8"/>
    </row>
    <row r="1227" spans="1:12" hidden="1" outlineLevel="1" x14ac:dyDescent="0.25">
      <c r="A1227" s="5"/>
      <c r="B1227" s="5"/>
      <c r="C1227" s="5"/>
      <c r="D1227" s="5"/>
      <c r="E1227" s="29">
        <f t="shared" si="680"/>
        <v>0</v>
      </c>
      <c r="F1227" s="29">
        <f>F1226</f>
        <v>0.43333333333333335</v>
      </c>
      <c r="G1227" s="29">
        <f>F1228</f>
        <v>0.43333333333333335</v>
      </c>
      <c r="H1227" s="3">
        <v>43097</v>
      </c>
      <c r="I1227" s="4">
        <f t="shared" si="678"/>
        <v>43097.433333333334</v>
      </c>
      <c r="J1227" s="4">
        <f t="shared" si="679"/>
        <v>43097.433333333334</v>
      </c>
      <c r="K1227" s="8"/>
      <c r="L1227" s="8"/>
    </row>
    <row r="1228" spans="1:12" hidden="1" outlineLevel="1" x14ac:dyDescent="0.25">
      <c r="A1228" s="5"/>
      <c r="B1228" s="5"/>
      <c r="C1228" s="5"/>
      <c r="D1228" s="5"/>
      <c r="E1228" s="29">
        <f t="shared" si="680"/>
        <v>1.1805555555555569E-2</v>
      </c>
      <c r="F1228" s="29">
        <f>F1227</f>
        <v>0.43333333333333335</v>
      </c>
      <c r="G1228" s="29">
        <v>0.44513888888888892</v>
      </c>
      <c r="H1228" s="3">
        <v>43097</v>
      </c>
      <c r="I1228" s="4">
        <f t="shared" si="678"/>
        <v>43097.433333333334</v>
      </c>
      <c r="J1228" s="4">
        <f t="shared" si="679"/>
        <v>43097.445138888892</v>
      </c>
      <c r="K1228" s="8"/>
      <c r="L1228" s="8"/>
    </row>
    <row r="1229" spans="1:12" hidden="1" collapsed="1" x14ac:dyDescent="0.25">
      <c r="A1229" s="5">
        <v>1989</v>
      </c>
      <c r="B1229" s="5">
        <v>2017</v>
      </c>
      <c r="C1229" s="5" t="s">
        <v>3</v>
      </c>
      <c r="D1229" s="5">
        <v>1</v>
      </c>
      <c r="E1229" s="29">
        <f>SUM(E1230:E1234)</f>
        <v>1.388888888888884E-3</v>
      </c>
      <c r="F1229" s="5"/>
      <c r="G1229" s="5"/>
      <c r="H1229" s="5"/>
      <c r="I1229" s="74">
        <f>IF(J1232&gt;J1231,((J1232-J1231)*$N$2/$O$2)-E1229,0)</f>
        <v>0</v>
      </c>
      <c r="J1229" s="74"/>
      <c r="K1229" s="13"/>
      <c r="L1229" s="12">
        <f>IF(AND(D1229&gt;0,K1229&gt;0),(I1230-K1229)*$N$2/$O$2,0)</f>
        <v>0</v>
      </c>
    </row>
    <row r="1230" spans="1:12" hidden="1" outlineLevel="1" x14ac:dyDescent="0.25">
      <c r="A1230" s="5"/>
      <c r="B1230" s="5"/>
      <c r="C1230" s="5"/>
      <c r="D1230" s="5"/>
      <c r="E1230" s="29">
        <f>G1230-F1230</f>
        <v>1.388888888888884E-3</v>
      </c>
      <c r="F1230" s="29">
        <v>0.44513888888888892</v>
      </c>
      <c r="G1230" s="29">
        <f>F1231</f>
        <v>0.4465277777777778</v>
      </c>
      <c r="H1230" s="3">
        <v>43097</v>
      </c>
      <c r="I1230" s="4">
        <f t="shared" ref="I1230:I1234" si="681">H1230+F1230</f>
        <v>43097.445138888892</v>
      </c>
      <c r="J1230" s="4">
        <f t="shared" ref="J1230:J1234" si="682">H1230+G1230</f>
        <v>43097.446527777778</v>
      </c>
      <c r="K1230" s="8"/>
      <c r="L1230" s="12"/>
    </row>
    <row r="1231" spans="1:12" hidden="1" outlineLevel="1" x14ac:dyDescent="0.25">
      <c r="A1231" s="5"/>
      <c r="B1231" s="5"/>
      <c r="C1231" s="5"/>
      <c r="D1231" s="5"/>
      <c r="E1231" s="29">
        <f t="shared" ref="E1231:E1234" si="683">G1231-F1231</f>
        <v>0</v>
      </c>
      <c r="F1231" s="29">
        <v>0.4465277777777778</v>
      </c>
      <c r="G1231" s="29">
        <f>F1232</f>
        <v>0.4465277777777778</v>
      </c>
      <c r="H1231" s="3">
        <v>43097</v>
      </c>
      <c r="I1231" s="4">
        <f t="shared" si="681"/>
        <v>43097.446527777778</v>
      </c>
      <c r="J1231" s="4">
        <f t="shared" si="682"/>
        <v>43097.446527777778</v>
      </c>
      <c r="K1231" s="8"/>
      <c r="L1231" s="8"/>
    </row>
    <row r="1232" spans="1:12" hidden="1" outlineLevel="1" x14ac:dyDescent="0.25">
      <c r="A1232" s="5"/>
      <c r="B1232" s="5"/>
      <c r="C1232" s="5"/>
      <c r="D1232" s="5"/>
      <c r="E1232" s="29">
        <f t="shared" si="683"/>
        <v>0</v>
      </c>
      <c r="F1232" s="29">
        <f>F1231</f>
        <v>0.4465277777777778</v>
      </c>
      <c r="G1232" s="29">
        <f>F1233</f>
        <v>0.4465277777777778</v>
      </c>
      <c r="H1232" s="3">
        <v>43097</v>
      </c>
      <c r="I1232" s="4">
        <f t="shared" si="681"/>
        <v>43097.446527777778</v>
      </c>
      <c r="J1232" s="4">
        <f t="shared" si="682"/>
        <v>43097.446527777778</v>
      </c>
      <c r="K1232" s="8"/>
      <c r="L1232" s="8"/>
    </row>
    <row r="1233" spans="1:12" hidden="1" outlineLevel="1" x14ac:dyDescent="0.25">
      <c r="A1233" s="5"/>
      <c r="B1233" s="5"/>
      <c r="C1233" s="5"/>
      <c r="D1233" s="5"/>
      <c r="E1233" s="29">
        <f t="shared" si="683"/>
        <v>0</v>
      </c>
      <c r="F1233" s="29">
        <f>F1232</f>
        <v>0.4465277777777778</v>
      </c>
      <c r="G1233" s="29">
        <f>F1234</f>
        <v>0.4465277777777778</v>
      </c>
      <c r="H1233" s="3">
        <v>43097</v>
      </c>
      <c r="I1233" s="4">
        <f t="shared" si="681"/>
        <v>43097.446527777778</v>
      </c>
      <c r="J1233" s="4">
        <f t="shared" si="682"/>
        <v>43097.446527777778</v>
      </c>
      <c r="K1233" s="8"/>
      <c r="L1233" s="8"/>
    </row>
    <row r="1234" spans="1:12" hidden="1" outlineLevel="1" x14ac:dyDescent="0.25">
      <c r="A1234" s="5"/>
      <c r="B1234" s="5"/>
      <c r="C1234" s="5"/>
      <c r="D1234" s="5"/>
      <c r="E1234" s="29">
        <f t="shared" si="683"/>
        <v>0</v>
      </c>
      <c r="F1234" s="29">
        <f>F1233</f>
        <v>0.4465277777777778</v>
      </c>
      <c r="G1234" s="29">
        <f>F1234</f>
        <v>0.4465277777777778</v>
      </c>
      <c r="H1234" s="3">
        <v>43097</v>
      </c>
      <c r="I1234" s="4">
        <f t="shared" si="681"/>
        <v>43097.446527777778</v>
      </c>
      <c r="J1234" s="4">
        <f t="shared" si="682"/>
        <v>43097.446527777778</v>
      </c>
      <c r="K1234" s="8"/>
      <c r="L1234" s="8"/>
    </row>
    <row r="1235" spans="1:12" hidden="1" collapsed="1" x14ac:dyDescent="0.25">
      <c r="A1235" s="5">
        <v>1989</v>
      </c>
      <c r="B1235" s="5">
        <v>2017</v>
      </c>
      <c r="C1235" s="5" t="s">
        <v>3</v>
      </c>
      <c r="D1235" s="5">
        <v>2</v>
      </c>
      <c r="E1235" s="29">
        <f>SUM(E1236:E1239)</f>
        <v>6.9444444444438647E-4</v>
      </c>
      <c r="F1235" s="5"/>
      <c r="G1235" s="5"/>
      <c r="H1235" s="5"/>
      <c r="I1235" s="74">
        <f>IF(J1238&gt;J1237,((J1238-J1237)*$N$2/$O$2)-E1235,0)</f>
        <v>0</v>
      </c>
      <c r="J1235" s="74"/>
      <c r="K1235" s="4">
        <f>J1234</f>
        <v>43097.446527777778</v>
      </c>
      <c r="L1235" s="12">
        <f>IF(AND(D1235&gt;0,K1235&gt;0),(I1236-K1235))</f>
        <v>0</v>
      </c>
    </row>
    <row r="1236" spans="1:12" hidden="1" outlineLevel="1" x14ac:dyDescent="0.25">
      <c r="A1236" s="5"/>
      <c r="B1236" s="5"/>
      <c r="C1236" s="5"/>
      <c r="D1236" s="5"/>
      <c r="E1236" s="29">
        <f>G1236-F1236</f>
        <v>6.9444444444438647E-4</v>
      </c>
      <c r="F1236" s="29">
        <f>G1234</f>
        <v>0.4465277777777778</v>
      </c>
      <c r="G1236" s="29">
        <f>F1237</f>
        <v>0.44722222222222219</v>
      </c>
      <c r="H1236" s="3">
        <v>43097</v>
      </c>
      <c r="I1236" s="4">
        <f t="shared" ref="I1236:I1239" si="684">H1236+F1236</f>
        <v>43097.446527777778</v>
      </c>
      <c r="J1236" s="4">
        <f t="shared" ref="J1236:J1239" si="685">H1236+G1236</f>
        <v>43097.447222222225</v>
      </c>
      <c r="K1236" s="8"/>
      <c r="L1236" s="12"/>
    </row>
    <row r="1237" spans="1:12" hidden="1" outlineLevel="1" x14ac:dyDescent="0.25">
      <c r="A1237" s="5"/>
      <c r="B1237" s="5"/>
      <c r="C1237" s="5"/>
      <c r="D1237" s="5"/>
      <c r="E1237" s="29">
        <f t="shared" ref="E1237:E1239" si="686">G1237-F1237</f>
        <v>0</v>
      </c>
      <c r="F1237" s="29">
        <v>0.44722222222222219</v>
      </c>
      <c r="G1237" s="29">
        <f>F1238</f>
        <v>0.44722222222222219</v>
      </c>
      <c r="H1237" s="3">
        <v>43097</v>
      </c>
      <c r="I1237" s="4">
        <f t="shared" si="684"/>
        <v>43097.447222222225</v>
      </c>
      <c r="J1237" s="4">
        <f t="shared" si="685"/>
        <v>43097.447222222225</v>
      </c>
      <c r="K1237" s="8"/>
      <c r="L1237" s="8"/>
    </row>
    <row r="1238" spans="1:12" hidden="1" outlineLevel="1" x14ac:dyDescent="0.25">
      <c r="A1238" s="5"/>
      <c r="B1238" s="5"/>
      <c r="C1238" s="5"/>
      <c r="D1238" s="5"/>
      <c r="E1238" s="29">
        <f t="shared" si="686"/>
        <v>0</v>
      </c>
      <c r="F1238" s="29">
        <f>F1237</f>
        <v>0.44722222222222219</v>
      </c>
      <c r="G1238" s="29">
        <f>F1239</f>
        <v>0.44722222222222219</v>
      </c>
      <c r="H1238" s="3">
        <v>43097</v>
      </c>
      <c r="I1238" s="4">
        <f t="shared" si="684"/>
        <v>43097.447222222225</v>
      </c>
      <c r="J1238" s="4">
        <f t="shared" si="685"/>
        <v>43097.447222222225</v>
      </c>
      <c r="K1238" s="8"/>
      <c r="L1238" s="8"/>
    </row>
    <row r="1239" spans="1:12" hidden="1" outlineLevel="1" x14ac:dyDescent="0.25">
      <c r="A1239" s="5"/>
      <c r="B1239" s="5"/>
      <c r="C1239" s="5"/>
      <c r="D1239" s="5"/>
      <c r="E1239" s="29">
        <f t="shared" si="686"/>
        <v>0</v>
      </c>
      <c r="F1239" s="29">
        <f>F1238</f>
        <v>0.44722222222222219</v>
      </c>
      <c r="G1239" s="29">
        <v>0.44722222222222219</v>
      </c>
      <c r="H1239" s="3">
        <v>43097</v>
      </c>
      <c r="I1239" s="4">
        <f t="shared" si="684"/>
        <v>43097.447222222225</v>
      </c>
      <c r="J1239" s="4">
        <f t="shared" si="685"/>
        <v>43097.447222222225</v>
      </c>
      <c r="K1239" s="8"/>
      <c r="L1239" s="8"/>
    </row>
    <row r="1240" spans="1:12" hidden="1" collapsed="1" x14ac:dyDescent="0.25">
      <c r="A1240" s="5">
        <v>1989</v>
      </c>
      <c r="B1240" s="5">
        <v>2017</v>
      </c>
      <c r="C1240" s="5" t="s">
        <v>3</v>
      </c>
      <c r="D1240" s="5">
        <v>1</v>
      </c>
      <c r="E1240" s="29">
        <f>SUM(E1241:E1245)</f>
        <v>6.9444444444444198E-4</v>
      </c>
      <c r="F1240" s="5"/>
      <c r="G1240" s="5"/>
      <c r="H1240" s="5"/>
      <c r="I1240" s="74">
        <f>IF(J1243&gt;J1242,((J1243-J1242)*$N$2/$O$2)-E1240,0)</f>
        <v>0</v>
      </c>
      <c r="J1240" s="74"/>
      <c r="K1240" s="13"/>
      <c r="L1240" s="12">
        <f>IF(AND(D1240&gt;0,K1240&gt;0),(I1241-K1240)*$N$2/$O$2,0)</f>
        <v>0</v>
      </c>
    </row>
    <row r="1241" spans="1:12" hidden="1" outlineLevel="1" x14ac:dyDescent="0.25">
      <c r="A1241" s="5"/>
      <c r="B1241" s="5"/>
      <c r="C1241" s="5"/>
      <c r="D1241" s="5"/>
      <c r="E1241" s="29">
        <f>G1241-F1241</f>
        <v>6.9444444444444198E-4</v>
      </c>
      <c r="F1241" s="29">
        <v>0.61597222222222225</v>
      </c>
      <c r="G1241" s="29">
        <f>F1242</f>
        <v>0.6166666666666667</v>
      </c>
      <c r="H1241" s="3">
        <v>43097</v>
      </c>
      <c r="I1241" s="4">
        <f t="shared" ref="I1241:I1245" si="687">H1241+F1241</f>
        <v>43097.615972222222</v>
      </c>
      <c r="J1241" s="4">
        <f t="shared" ref="J1241:J1245" si="688">H1241+G1241</f>
        <v>43097.616666666669</v>
      </c>
      <c r="K1241" s="8"/>
      <c r="L1241" s="12"/>
    </row>
    <row r="1242" spans="1:12" hidden="1" outlineLevel="1" x14ac:dyDescent="0.25">
      <c r="A1242" s="5"/>
      <c r="B1242" s="5"/>
      <c r="C1242" s="5"/>
      <c r="D1242" s="5"/>
      <c r="E1242" s="29">
        <f t="shared" ref="E1242:E1245" si="689">G1242-F1242</f>
        <v>0</v>
      </c>
      <c r="F1242" s="29">
        <v>0.6166666666666667</v>
      </c>
      <c r="G1242" s="29">
        <f>F1243</f>
        <v>0.6166666666666667</v>
      </c>
      <c r="H1242" s="3">
        <v>43097</v>
      </c>
      <c r="I1242" s="4">
        <f t="shared" si="687"/>
        <v>43097.616666666669</v>
      </c>
      <c r="J1242" s="4">
        <f t="shared" si="688"/>
        <v>43097.616666666669</v>
      </c>
      <c r="K1242" s="8"/>
      <c r="L1242" s="8"/>
    </row>
    <row r="1243" spans="1:12" hidden="1" outlineLevel="1" x14ac:dyDescent="0.25">
      <c r="A1243" s="5"/>
      <c r="B1243" s="5"/>
      <c r="C1243" s="5"/>
      <c r="D1243" s="5"/>
      <c r="E1243" s="29">
        <f t="shared" si="689"/>
        <v>0</v>
      </c>
      <c r="F1243" s="29">
        <f>F1242</f>
        <v>0.6166666666666667</v>
      </c>
      <c r="G1243" s="29">
        <f>F1244</f>
        <v>0.6166666666666667</v>
      </c>
      <c r="H1243" s="3">
        <v>43097</v>
      </c>
      <c r="I1243" s="4">
        <f t="shared" si="687"/>
        <v>43097.616666666669</v>
      </c>
      <c r="J1243" s="4">
        <f t="shared" si="688"/>
        <v>43097.616666666669</v>
      </c>
      <c r="K1243" s="8"/>
      <c r="L1243" s="8"/>
    </row>
    <row r="1244" spans="1:12" hidden="1" outlineLevel="1" x14ac:dyDescent="0.25">
      <c r="A1244" s="5"/>
      <c r="B1244" s="5"/>
      <c r="C1244" s="5"/>
      <c r="D1244" s="5"/>
      <c r="E1244" s="29">
        <f t="shared" si="689"/>
        <v>0</v>
      </c>
      <c r="F1244" s="29">
        <f>F1243</f>
        <v>0.6166666666666667</v>
      </c>
      <c r="G1244" s="29">
        <f>F1245</f>
        <v>0.6166666666666667</v>
      </c>
      <c r="H1244" s="3">
        <v>43097</v>
      </c>
      <c r="I1244" s="4">
        <f t="shared" si="687"/>
        <v>43097.616666666669</v>
      </c>
      <c r="J1244" s="4">
        <f t="shared" si="688"/>
        <v>43097.616666666669</v>
      </c>
      <c r="K1244" s="8"/>
      <c r="L1244" s="8"/>
    </row>
    <row r="1245" spans="1:12" hidden="1" outlineLevel="1" x14ac:dyDescent="0.25">
      <c r="A1245" s="5"/>
      <c r="B1245" s="5"/>
      <c r="C1245" s="5"/>
      <c r="D1245" s="5"/>
      <c r="E1245" s="29">
        <f t="shared" si="689"/>
        <v>0</v>
      </c>
      <c r="F1245" s="29">
        <f>F1244</f>
        <v>0.6166666666666667</v>
      </c>
      <c r="G1245" s="29">
        <f>F1245</f>
        <v>0.6166666666666667</v>
      </c>
      <c r="H1245" s="3">
        <v>43097</v>
      </c>
      <c r="I1245" s="4">
        <f t="shared" si="687"/>
        <v>43097.616666666669</v>
      </c>
      <c r="J1245" s="4">
        <f t="shared" si="688"/>
        <v>43097.616666666669</v>
      </c>
      <c r="K1245" s="8"/>
      <c r="L1245" s="8"/>
    </row>
    <row r="1246" spans="1:12" hidden="1" collapsed="1" x14ac:dyDescent="0.25">
      <c r="A1246" s="5">
        <v>1989</v>
      </c>
      <c r="B1246" s="5">
        <v>2017</v>
      </c>
      <c r="C1246" s="5" t="s">
        <v>3</v>
      </c>
      <c r="D1246" s="5">
        <v>2</v>
      </c>
      <c r="E1246" s="29">
        <f>SUM(E1247:E1250)</f>
        <v>2.7777777777777679E-3</v>
      </c>
      <c r="F1246" s="5"/>
      <c r="G1246" s="5"/>
      <c r="H1246" s="5"/>
      <c r="I1246" s="74">
        <f>IF(J1249&gt;J1248,((J1249-J1248)*$N$2/$O$2)-E1246,0)</f>
        <v>0</v>
      </c>
      <c r="J1246" s="74"/>
      <c r="K1246" s="4">
        <f>J1245</f>
        <v>43097.616666666669</v>
      </c>
      <c r="L1246" s="12">
        <f>IF(AND(D1246&gt;0,K1246&gt;0),(I1247-K1246))</f>
        <v>0</v>
      </c>
    </row>
    <row r="1247" spans="1:12" hidden="1" outlineLevel="1" x14ac:dyDescent="0.25">
      <c r="A1247" s="5"/>
      <c r="B1247" s="5"/>
      <c r="C1247" s="5"/>
      <c r="D1247" s="5"/>
      <c r="E1247" s="29">
        <f>G1247-F1247</f>
        <v>6.9444444444444198E-4</v>
      </c>
      <c r="F1247" s="29">
        <f>G1245</f>
        <v>0.6166666666666667</v>
      </c>
      <c r="G1247" s="29">
        <f>F1248</f>
        <v>0.61736111111111114</v>
      </c>
      <c r="H1247" s="3">
        <v>43097</v>
      </c>
      <c r="I1247" s="4">
        <f t="shared" ref="I1247:I1250" si="690">H1247+F1247</f>
        <v>43097.616666666669</v>
      </c>
      <c r="J1247" s="4">
        <f t="shared" ref="J1247:J1250" si="691">H1247+G1247</f>
        <v>43097.617361111108</v>
      </c>
      <c r="K1247" s="8"/>
      <c r="L1247" s="12"/>
    </row>
    <row r="1248" spans="1:12" hidden="1" outlineLevel="1" x14ac:dyDescent="0.25">
      <c r="A1248" s="5"/>
      <c r="B1248" s="5"/>
      <c r="C1248" s="5"/>
      <c r="D1248" s="5"/>
      <c r="E1248" s="29">
        <f t="shared" ref="E1248:E1250" si="692">G1248-F1248</f>
        <v>0</v>
      </c>
      <c r="F1248" s="29">
        <v>0.61736111111111114</v>
      </c>
      <c r="G1248" s="29">
        <f>F1249</f>
        <v>0.61736111111111114</v>
      </c>
      <c r="H1248" s="3">
        <v>43097</v>
      </c>
      <c r="I1248" s="4">
        <f t="shared" si="690"/>
        <v>43097.617361111108</v>
      </c>
      <c r="J1248" s="4">
        <f t="shared" si="691"/>
        <v>43097.617361111108</v>
      </c>
      <c r="K1248" s="8"/>
      <c r="L1248" s="8"/>
    </row>
    <row r="1249" spans="1:12" hidden="1" outlineLevel="1" x14ac:dyDescent="0.25">
      <c r="A1249" s="5"/>
      <c r="B1249" s="5"/>
      <c r="C1249" s="5"/>
      <c r="D1249" s="5"/>
      <c r="E1249" s="29">
        <f t="shared" si="692"/>
        <v>0</v>
      </c>
      <c r="F1249" s="29">
        <f>F1248</f>
        <v>0.61736111111111114</v>
      </c>
      <c r="G1249" s="29">
        <f>F1250</f>
        <v>0.61736111111111114</v>
      </c>
      <c r="H1249" s="3">
        <v>43097</v>
      </c>
      <c r="I1249" s="4">
        <f t="shared" si="690"/>
        <v>43097.617361111108</v>
      </c>
      <c r="J1249" s="4">
        <f t="shared" si="691"/>
        <v>43097.617361111108</v>
      </c>
      <c r="K1249" s="8"/>
      <c r="L1249" s="8"/>
    </row>
    <row r="1250" spans="1:12" hidden="1" outlineLevel="1" x14ac:dyDescent="0.25">
      <c r="A1250" s="5"/>
      <c r="B1250" s="5"/>
      <c r="C1250" s="5"/>
      <c r="D1250" s="5"/>
      <c r="E1250" s="29">
        <f t="shared" si="692"/>
        <v>2.0833333333333259E-3</v>
      </c>
      <c r="F1250" s="29">
        <f>F1249</f>
        <v>0.61736111111111114</v>
      </c>
      <c r="G1250" s="29">
        <v>0.61944444444444446</v>
      </c>
      <c r="H1250" s="3">
        <v>43097</v>
      </c>
      <c r="I1250" s="4">
        <f t="shared" si="690"/>
        <v>43097.617361111108</v>
      </c>
      <c r="J1250" s="4">
        <f t="shared" si="691"/>
        <v>43097.619444444441</v>
      </c>
      <c r="K1250" s="8"/>
      <c r="L1250" s="8"/>
    </row>
    <row r="1251" spans="1:12" hidden="1" collapsed="1" x14ac:dyDescent="0.25">
      <c r="A1251" s="5">
        <v>1991</v>
      </c>
      <c r="B1251" s="5">
        <v>2017</v>
      </c>
      <c r="C1251" s="5" t="s">
        <v>3</v>
      </c>
      <c r="D1251" s="5">
        <v>1</v>
      </c>
      <c r="E1251" s="29">
        <f>SUM(E1252:E1256)</f>
        <v>6.9444444444444198E-4</v>
      </c>
      <c r="F1251" s="5"/>
      <c r="G1251" s="5"/>
      <c r="H1251" s="5"/>
      <c r="I1251" s="74">
        <f>IF(J1254&gt;J1253,((J1254-J1253)*$N$2/$O$2)-E1251,0)</f>
        <v>0</v>
      </c>
      <c r="J1251" s="74"/>
      <c r="K1251" s="13"/>
      <c r="L1251" s="12">
        <f>IF(AND(D1251&gt;0,K1251&gt;0),(I1252-K1251)*$N$2/$O$2,0)</f>
        <v>0</v>
      </c>
    </row>
    <row r="1252" spans="1:12" hidden="1" outlineLevel="1" x14ac:dyDescent="0.25">
      <c r="A1252" s="5"/>
      <c r="B1252" s="5"/>
      <c r="C1252" s="5"/>
      <c r="D1252" s="5"/>
      <c r="E1252" s="29">
        <f>G1252-F1252</f>
        <v>6.9444444444444198E-4</v>
      </c>
      <c r="F1252" s="29">
        <v>0.62986111111111109</v>
      </c>
      <c r="G1252" s="29">
        <f>F1253</f>
        <v>0.63055555555555554</v>
      </c>
      <c r="H1252" s="3">
        <v>43097</v>
      </c>
      <c r="I1252" s="4">
        <f t="shared" ref="I1252:I1256" si="693">H1252+F1252</f>
        <v>43097.629861111112</v>
      </c>
      <c r="J1252" s="4">
        <f t="shared" ref="J1252:J1256" si="694">H1252+G1252</f>
        <v>43097.630555555559</v>
      </c>
      <c r="K1252" s="8"/>
      <c r="L1252" s="12"/>
    </row>
    <row r="1253" spans="1:12" hidden="1" outlineLevel="1" x14ac:dyDescent="0.25">
      <c r="A1253" s="5"/>
      <c r="B1253" s="5"/>
      <c r="C1253" s="5"/>
      <c r="D1253" s="5"/>
      <c r="E1253" s="29">
        <f t="shared" ref="E1253:E1256" si="695">G1253-F1253</f>
        <v>0</v>
      </c>
      <c r="F1253" s="29">
        <v>0.63055555555555554</v>
      </c>
      <c r="G1253" s="29">
        <f>F1254</f>
        <v>0.63055555555555554</v>
      </c>
      <c r="H1253" s="3">
        <v>43097</v>
      </c>
      <c r="I1253" s="4">
        <f t="shared" si="693"/>
        <v>43097.630555555559</v>
      </c>
      <c r="J1253" s="4">
        <f t="shared" si="694"/>
        <v>43097.630555555559</v>
      </c>
      <c r="K1253" s="8"/>
      <c r="L1253" s="8"/>
    </row>
    <row r="1254" spans="1:12" hidden="1" outlineLevel="1" x14ac:dyDescent="0.25">
      <c r="A1254" s="5"/>
      <c r="B1254" s="5"/>
      <c r="C1254" s="5"/>
      <c r="D1254" s="5"/>
      <c r="E1254" s="29">
        <f t="shared" si="695"/>
        <v>0</v>
      </c>
      <c r="F1254" s="29">
        <f>F1253</f>
        <v>0.63055555555555554</v>
      </c>
      <c r="G1254" s="29">
        <f>F1255</f>
        <v>0.63055555555555554</v>
      </c>
      <c r="H1254" s="3">
        <v>43097</v>
      </c>
      <c r="I1254" s="4">
        <f t="shared" si="693"/>
        <v>43097.630555555559</v>
      </c>
      <c r="J1254" s="4">
        <f t="shared" si="694"/>
        <v>43097.630555555559</v>
      </c>
      <c r="K1254" s="8"/>
      <c r="L1254" s="8"/>
    </row>
    <row r="1255" spans="1:12" hidden="1" outlineLevel="1" x14ac:dyDescent="0.25">
      <c r="A1255" s="5"/>
      <c r="B1255" s="5"/>
      <c r="C1255" s="5"/>
      <c r="D1255" s="5"/>
      <c r="E1255" s="29">
        <f t="shared" si="695"/>
        <v>0</v>
      </c>
      <c r="F1255" s="29">
        <f>F1254</f>
        <v>0.63055555555555554</v>
      </c>
      <c r="G1255" s="29">
        <f>F1256</f>
        <v>0.63055555555555554</v>
      </c>
      <c r="H1255" s="3">
        <v>43097</v>
      </c>
      <c r="I1255" s="4">
        <f t="shared" si="693"/>
        <v>43097.630555555559</v>
      </c>
      <c r="J1255" s="4">
        <f t="shared" si="694"/>
        <v>43097.630555555559</v>
      </c>
      <c r="K1255" s="8"/>
      <c r="L1255" s="8"/>
    </row>
    <row r="1256" spans="1:12" hidden="1" outlineLevel="1" x14ac:dyDescent="0.25">
      <c r="A1256" s="5"/>
      <c r="B1256" s="5"/>
      <c r="C1256" s="5"/>
      <c r="D1256" s="5"/>
      <c r="E1256" s="29">
        <f t="shared" si="695"/>
        <v>0</v>
      </c>
      <c r="F1256" s="29">
        <f>F1255</f>
        <v>0.63055555555555554</v>
      </c>
      <c r="G1256" s="29">
        <f>F1256</f>
        <v>0.63055555555555554</v>
      </c>
      <c r="H1256" s="3">
        <v>43097</v>
      </c>
      <c r="I1256" s="4">
        <f t="shared" si="693"/>
        <v>43097.630555555559</v>
      </c>
      <c r="J1256" s="4">
        <f t="shared" si="694"/>
        <v>43097.630555555559</v>
      </c>
      <c r="K1256" s="8"/>
      <c r="L1256" s="8"/>
    </row>
    <row r="1257" spans="1:12" hidden="1" collapsed="1" x14ac:dyDescent="0.25">
      <c r="A1257" s="5">
        <v>1991</v>
      </c>
      <c r="B1257" s="5">
        <v>2017</v>
      </c>
      <c r="C1257" s="5" t="s">
        <v>3</v>
      </c>
      <c r="D1257" s="5">
        <v>2</v>
      </c>
      <c r="E1257" s="29">
        <f>SUM(E1258:E1261)</f>
        <v>2.7777777777777679E-3</v>
      </c>
      <c r="F1257" s="5"/>
      <c r="G1257" s="5"/>
      <c r="H1257" s="5"/>
      <c r="I1257" s="74">
        <f>IF(J1260&gt;J1259,((J1260-J1259)*$N$2/$O$2)-E1257,0)</f>
        <v>0</v>
      </c>
      <c r="J1257" s="74"/>
      <c r="K1257" s="4">
        <f>J1256</f>
        <v>43097.630555555559</v>
      </c>
      <c r="L1257" s="12">
        <f>IF(AND(D1257&gt;0,K1257&gt;0),(I1258-K1257))</f>
        <v>0</v>
      </c>
    </row>
    <row r="1258" spans="1:12" hidden="1" outlineLevel="1" x14ac:dyDescent="0.25">
      <c r="A1258" s="5"/>
      <c r="B1258" s="5"/>
      <c r="C1258" s="5"/>
      <c r="D1258" s="5"/>
      <c r="E1258" s="29">
        <f>G1258-F1258</f>
        <v>1.388888888888884E-3</v>
      </c>
      <c r="F1258" s="29">
        <f>G1256</f>
        <v>0.63055555555555554</v>
      </c>
      <c r="G1258" s="29">
        <f>F1259</f>
        <v>0.63194444444444442</v>
      </c>
      <c r="H1258" s="3">
        <v>43097</v>
      </c>
      <c r="I1258" s="4">
        <f t="shared" ref="I1258:I1261" si="696">H1258+F1258</f>
        <v>43097.630555555559</v>
      </c>
      <c r="J1258" s="4">
        <f t="shared" ref="J1258:J1261" si="697">H1258+G1258</f>
        <v>43097.631944444445</v>
      </c>
      <c r="K1258" s="8"/>
      <c r="L1258" s="12"/>
    </row>
    <row r="1259" spans="1:12" hidden="1" outlineLevel="1" x14ac:dyDescent="0.25">
      <c r="A1259" s="5"/>
      <c r="B1259" s="5"/>
      <c r="C1259" s="5"/>
      <c r="D1259" s="5"/>
      <c r="E1259" s="29">
        <f t="shared" ref="E1259:E1261" si="698">G1259-F1259</f>
        <v>0</v>
      </c>
      <c r="F1259" s="29">
        <v>0.63194444444444442</v>
      </c>
      <c r="G1259" s="29">
        <f>F1260</f>
        <v>0.63194444444444442</v>
      </c>
      <c r="H1259" s="3">
        <v>43097</v>
      </c>
      <c r="I1259" s="4">
        <f t="shared" si="696"/>
        <v>43097.631944444445</v>
      </c>
      <c r="J1259" s="4">
        <f t="shared" si="697"/>
        <v>43097.631944444445</v>
      </c>
      <c r="K1259" s="8"/>
      <c r="L1259" s="8"/>
    </row>
    <row r="1260" spans="1:12" hidden="1" outlineLevel="1" x14ac:dyDescent="0.25">
      <c r="A1260" s="5"/>
      <c r="B1260" s="5"/>
      <c r="C1260" s="5"/>
      <c r="D1260" s="5"/>
      <c r="E1260" s="29">
        <f t="shared" si="698"/>
        <v>0</v>
      </c>
      <c r="F1260" s="29">
        <f>F1259</f>
        <v>0.63194444444444442</v>
      </c>
      <c r="G1260" s="29">
        <f>F1261</f>
        <v>0.63194444444444442</v>
      </c>
      <c r="H1260" s="3">
        <v>43097</v>
      </c>
      <c r="I1260" s="4">
        <f t="shared" si="696"/>
        <v>43097.631944444445</v>
      </c>
      <c r="J1260" s="4">
        <f t="shared" si="697"/>
        <v>43097.631944444445</v>
      </c>
      <c r="K1260" s="8"/>
      <c r="L1260" s="8"/>
    </row>
    <row r="1261" spans="1:12" hidden="1" outlineLevel="1" x14ac:dyDescent="0.25">
      <c r="A1261" s="5"/>
      <c r="B1261" s="5"/>
      <c r="C1261" s="5"/>
      <c r="D1261" s="5"/>
      <c r="E1261" s="29">
        <f t="shared" si="698"/>
        <v>1.388888888888884E-3</v>
      </c>
      <c r="F1261" s="29">
        <f>F1260</f>
        <v>0.63194444444444442</v>
      </c>
      <c r="G1261" s="29">
        <v>0.6333333333333333</v>
      </c>
      <c r="H1261" s="3">
        <v>43097</v>
      </c>
      <c r="I1261" s="4">
        <f t="shared" si="696"/>
        <v>43097.631944444445</v>
      </c>
      <c r="J1261" s="4">
        <f t="shared" si="697"/>
        <v>43097.633333333331</v>
      </c>
      <c r="K1261" s="8"/>
      <c r="L1261" s="8"/>
    </row>
    <row r="1262" spans="1:12" hidden="1" collapsed="1" x14ac:dyDescent="0.25">
      <c r="A1262" s="5">
        <v>1992</v>
      </c>
      <c r="B1262" s="5">
        <v>2017</v>
      </c>
      <c r="C1262" s="5" t="s">
        <v>3</v>
      </c>
      <c r="D1262" s="5">
        <v>1</v>
      </c>
      <c r="E1262" s="29">
        <f>SUM(E1263:E1267)</f>
        <v>2.0833333333333259E-3</v>
      </c>
      <c r="F1262" s="5"/>
      <c r="G1262" s="5"/>
      <c r="H1262" s="5"/>
      <c r="I1262" s="74">
        <f>IF(J1265&gt;J1264,((J1265-J1264)*$N$2/$O$2)-E1262,0)</f>
        <v>0</v>
      </c>
      <c r="J1262" s="74"/>
      <c r="K1262" s="13"/>
      <c r="L1262" s="12">
        <f>IF(AND(D1262&gt;0,K1262&gt;0),(I1263-K1262)*$N$2/$O$2,0)</f>
        <v>0</v>
      </c>
    </row>
    <row r="1263" spans="1:12" hidden="1" outlineLevel="1" x14ac:dyDescent="0.25">
      <c r="A1263" s="5"/>
      <c r="B1263" s="5"/>
      <c r="C1263" s="5"/>
      <c r="D1263" s="5"/>
      <c r="E1263" s="29">
        <f>G1263-F1263</f>
        <v>1.388888888888884E-3</v>
      </c>
      <c r="F1263" s="29">
        <v>0.63124999999999998</v>
      </c>
      <c r="G1263" s="29">
        <f>F1264</f>
        <v>0.63263888888888886</v>
      </c>
      <c r="H1263" s="3">
        <v>43097</v>
      </c>
      <c r="I1263" s="4">
        <f t="shared" ref="I1263:I1267" si="699">H1263+F1263</f>
        <v>43097.631249999999</v>
      </c>
      <c r="J1263" s="4">
        <f t="shared" ref="J1263:J1267" si="700">H1263+G1263</f>
        <v>43097.632638888892</v>
      </c>
      <c r="K1263" s="8"/>
      <c r="L1263" s="12"/>
    </row>
    <row r="1264" spans="1:12" hidden="1" outlineLevel="1" x14ac:dyDescent="0.25">
      <c r="A1264" s="5"/>
      <c r="B1264" s="5"/>
      <c r="C1264" s="5"/>
      <c r="D1264" s="5"/>
      <c r="E1264" s="29">
        <f t="shared" ref="E1264:E1267" si="701">G1264-F1264</f>
        <v>0</v>
      </c>
      <c r="F1264" s="29">
        <v>0.63263888888888886</v>
      </c>
      <c r="G1264" s="29">
        <f>F1265</f>
        <v>0.63263888888888886</v>
      </c>
      <c r="H1264" s="3">
        <v>43097</v>
      </c>
      <c r="I1264" s="4">
        <f t="shared" si="699"/>
        <v>43097.632638888892</v>
      </c>
      <c r="J1264" s="4">
        <f t="shared" si="700"/>
        <v>43097.632638888892</v>
      </c>
      <c r="K1264" s="8"/>
      <c r="L1264" s="8"/>
    </row>
    <row r="1265" spans="1:12" hidden="1" outlineLevel="1" x14ac:dyDescent="0.25">
      <c r="A1265" s="5"/>
      <c r="B1265" s="5"/>
      <c r="C1265" s="5"/>
      <c r="D1265" s="5"/>
      <c r="E1265" s="29">
        <f t="shared" si="701"/>
        <v>0</v>
      </c>
      <c r="F1265" s="29">
        <f>F1264</f>
        <v>0.63263888888888886</v>
      </c>
      <c r="G1265" s="29">
        <f>F1266</f>
        <v>0.63263888888888886</v>
      </c>
      <c r="H1265" s="3">
        <v>43097</v>
      </c>
      <c r="I1265" s="4">
        <f t="shared" si="699"/>
        <v>43097.632638888892</v>
      </c>
      <c r="J1265" s="4">
        <f t="shared" si="700"/>
        <v>43097.632638888892</v>
      </c>
      <c r="K1265" s="8"/>
      <c r="L1265" s="8"/>
    </row>
    <row r="1266" spans="1:12" hidden="1" outlineLevel="1" x14ac:dyDescent="0.25">
      <c r="A1266" s="5"/>
      <c r="B1266" s="5"/>
      <c r="C1266" s="5"/>
      <c r="D1266" s="5"/>
      <c r="E1266" s="29">
        <f t="shared" si="701"/>
        <v>0</v>
      </c>
      <c r="F1266" s="29">
        <f>F1265</f>
        <v>0.63263888888888886</v>
      </c>
      <c r="G1266" s="29">
        <f>F1267</f>
        <v>0.63263888888888886</v>
      </c>
      <c r="H1266" s="3">
        <v>43097</v>
      </c>
      <c r="I1266" s="4">
        <f t="shared" si="699"/>
        <v>43097.632638888892</v>
      </c>
      <c r="J1266" s="4">
        <f t="shared" si="700"/>
        <v>43097.632638888892</v>
      </c>
      <c r="K1266" s="8"/>
      <c r="L1266" s="8"/>
    </row>
    <row r="1267" spans="1:12" hidden="1" outlineLevel="1" x14ac:dyDescent="0.25">
      <c r="A1267" s="5"/>
      <c r="B1267" s="5"/>
      <c r="C1267" s="5"/>
      <c r="D1267" s="5"/>
      <c r="E1267" s="29">
        <f t="shared" si="701"/>
        <v>6.9444444444444198E-4</v>
      </c>
      <c r="F1267" s="29">
        <f>F1266</f>
        <v>0.63263888888888886</v>
      </c>
      <c r="G1267" s="29">
        <v>0.6333333333333333</v>
      </c>
      <c r="H1267" s="3">
        <v>43097</v>
      </c>
      <c r="I1267" s="4">
        <f t="shared" si="699"/>
        <v>43097.632638888892</v>
      </c>
      <c r="J1267" s="4">
        <f t="shared" si="700"/>
        <v>43097.633333333331</v>
      </c>
      <c r="K1267" s="8"/>
      <c r="L1267" s="8"/>
    </row>
    <row r="1268" spans="1:12" hidden="1" collapsed="1" x14ac:dyDescent="0.25">
      <c r="A1268" s="5">
        <v>1992</v>
      </c>
      <c r="B1268" s="5">
        <v>2017</v>
      </c>
      <c r="C1268" s="5" t="s">
        <v>3</v>
      </c>
      <c r="D1268" s="5">
        <v>2</v>
      </c>
      <c r="E1268" s="29">
        <f>SUM(E1269:E1272)</f>
        <v>3.4722222222223209E-3</v>
      </c>
      <c r="F1268" s="5"/>
      <c r="G1268" s="5"/>
      <c r="H1268" s="5"/>
      <c r="I1268" s="74">
        <f>IF(J1271&gt;J1270,((J1271-J1270)*$N$2/$O$2)-E1268,0)</f>
        <v>0</v>
      </c>
      <c r="J1268" s="74"/>
      <c r="K1268" s="4">
        <f>J1267</f>
        <v>43097.633333333331</v>
      </c>
      <c r="L1268" s="12">
        <f>IF(AND(D1268&gt;0,K1268&gt;0),(I1269-K1268))</f>
        <v>6.944444467080757E-4</v>
      </c>
    </row>
    <row r="1269" spans="1:12" hidden="1" outlineLevel="1" x14ac:dyDescent="0.25">
      <c r="A1269" s="5"/>
      <c r="B1269" s="5"/>
      <c r="C1269" s="5"/>
      <c r="D1269" s="5"/>
      <c r="E1269" s="29">
        <f>G1269-F1269</f>
        <v>0</v>
      </c>
      <c r="F1269" s="29">
        <v>0.63402777777777775</v>
      </c>
      <c r="G1269" s="29">
        <f>F1270</f>
        <v>0.63402777777777775</v>
      </c>
      <c r="H1269" s="3">
        <v>43097</v>
      </c>
      <c r="I1269" s="4">
        <f t="shared" ref="I1269:I1272" si="702">H1269+F1269</f>
        <v>43097.634027777778</v>
      </c>
      <c r="J1269" s="4">
        <f t="shared" ref="J1269:J1272" si="703">H1269+G1269</f>
        <v>43097.634027777778</v>
      </c>
      <c r="K1269" s="8"/>
      <c r="L1269" s="12"/>
    </row>
    <row r="1270" spans="1:12" hidden="1" outlineLevel="1" x14ac:dyDescent="0.25">
      <c r="A1270" s="5"/>
      <c r="B1270" s="5"/>
      <c r="C1270" s="5"/>
      <c r="D1270" s="5"/>
      <c r="E1270" s="29">
        <f t="shared" ref="E1270:E1272" si="704">G1270-F1270</f>
        <v>6.9444444444444198E-4</v>
      </c>
      <c r="F1270" s="29">
        <v>0.63402777777777775</v>
      </c>
      <c r="G1270" s="29">
        <f>F1271</f>
        <v>0.63472222222222219</v>
      </c>
      <c r="H1270" s="3">
        <v>43097</v>
      </c>
      <c r="I1270" s="4">
        <f t="shared" si="702"/>
        <v>43097.634027777778</v>
      </c>
      <c r="J1270" s="4">
        <f t="shared" si="703"/>
        <v>43097.634722222225</v>
      </c>
      <c r="K1270" s="8"/>
      <c r="L1270" s="8"/>
    </row>
    <row r="1271" spans="1:12" hidden="1" outlineLevel="1" x14ac:dyDescent="0.25">
      <c r="A1271" s="5"/>
      <c r="B1271" s="5"/>
      <c r="C1271" s="5"/>
      <c r="D1271" s="5"/>
      <c r="E1271" s="29">
        <f t="shared" si="704"/>
        <v>0</v>
      </c>
      <c r="F1271" s="29">
        <v>0.63472222222222219</v>
      </c>
      <c r="G1271" s="29">
        <f>F1272</f>
        <v>0.63472222222222219</v>
      </c>
      <c r="H1271" s="3">
        <v>43097</v>
      </c>
      <c r="I1271" s="4">
        <f t="shared" si="702"/>
        <v>43097.634722222225</v>
      </c>
      <c r="J1271" s="4">
        <f t="shared" si="703"/>
        <v>43097.634722222225</v>
      </c>
      <c r="K1271" s="8"/>
      <c r="L1271" s="8"/>
    </row>
    <row r="1272" spans="1:12" hidden="1" outlineLevel="1" x14ac:dyDescent="0.25">
      <c r="A1272" s="5"/>
      <c r="B1272" s="5"/>
      <c r="C1272" s="5"/>
      <c r="D1272" s="5"/>
      <c r="E1272" s="29">
        <f t="shared" si="704"/>
        <v>2.7777777777778789E-3</v>
      </c>
      <c r="F1272" s="29">
        <f>F1271</f>
        <v>0.63472222222222219</v>
      </c>
      <c r="G1272" s="29">
        <v>0.63750000000000007</v>
      </c>
      <c r="H1272" s="3">
        <v>43097</v>
      </c>
      <c r="I1272" s="4">
        <f t="shared" si="702"/>
        <v>43097.634722222225</v>
      </c>
      <c r="J1272" s="4">
        <f t="shared" si="703"/>
        <v>43097.637499999997</v>
      </c>
      <c r="K1272" s="8"/>
      <c r="L1272" s="8"/>
    </row>
    <row r="1273" spans="1:12" hidden="1" collapsed="1" x14ac:dyDescent="0.25">
      <c r="A1273" s="5">
        <v>1993</v>
      </c>
      <c r="B1273" s="5">
        <v>2017</v>
      </c>
      <c r="C1273" s="5" t="s">
        <v>3</v>
      </c>
      <c r="D1273" s="5">
        <v>1</v>
      </c>
      <c r="E1273" s="29">
        <f>SUM(E1274:E1278)</f>
        <v>2.0833333333332149E-3</v>
      </c>
      <c r="F1273" s="5"/>
      <c r="G1273" s="5"/>
      <c r="H1273" s="5"/>
      <c r="I1273" s="74">
        <f>IF(J1276&gt;J1275,((J1276-J1275)*$N$2/$O$2)-E1273,0)</f>
        <v>0</v>
      </c>
      <c r="J1273" s="74"/>
      <c r="K1273" s="13"/>
      <c r="L1273" s="12">
        <f>IF(AND(D1273&gt;0,K1273&gt;0),(I1274-K1273)*$N$2/$O$2,0)</f>
        <v>0</v>
      </c>
    </row>
    <row r="1274" spans="1:12" hidden="1" outlineLevel="1" x14ac:dyDescent="0.25">
      <c r="A1274" s="5"/>
      <c r="B1274" s="5"/>
      <c r="C1274" s="5"/>
      <c r="D1274" s="5"/>
      <c r="E1274" s="29">
        <f>G1274-F1274</f>
        <v>1.388888888888884E-3</v>
      </c>
      <c r="F1274" s="29">
        <v>0.64027777777777783</v>
      </c>
      <c r="G1274" s="29">
        <f>F1275</f>
        <v>0.64166666666666672</v>
      </c>
      <c r="H1274" s="3">
        <v>43097</v>
      </c>
      <c r="I1274" s="4">
        <f t="shared" ref="I1274:I1278" si="705">H1274+F1274</f>
        <v>43097.640277777777</v>
      </c>
      <c r="J1274" s="4">
        <f t="shared" ref="J1274:J1278" si="706">H1274+G1274</f>
        <v>43097.64166666667</v>
      </c>
      <c r="K1274" s="8"/>
      <c r="L1274" s="12"/>
    </row>
    <row r="1275" spans="1:12" hidden="1" outlineLevel="1" x14ac:dyDescent="0.25">
      <c r="A1275" s="5"/>
      <c r="B1275" s="5"/>
      <c r="C1275" s="5"/>
      <c r="D1275" s="5"/>
      <c r="E1275" s="29">
        <f t="shared" ref="E1275:E1278" si="707">G1275-F1275</f>
        <v>0</v>
      </c>
      <c r="F1275" s="29">
        <v>0.64166666666666672</v>
      </c>
      <c r="G1275" s="29">
        <f>F1276</f>
        <v>0.64166666666666672</v>
      </c>
      <c r="H1275" s="3">
        <v>43097</v>
      </c>
      <c r="I1275" s="4">
        <f t="shared" si="705"/>
        <v>43097.64166666667</v>
      </c>
      <c r="J1275" s="4">
        <f t="shared" si="706"/>
        <v>43097.64166666667</v>
      </c>
      <c r="K1275" s="8"/>
      <c r="L1275" s="8"/>
    </row>
    <row r="1276" spans="1:12" hidden="1" outlineLevel="1" x14ac:dyDescent="0.25">
      <c r="A1276" s="5"/>
      <c r="B1276" s="5"/>
      <c r="C1276" s="5"/>
      <c r="D1276" s="5"/>
      <c r="E1276" s="29">
        <f t="shared" si="707"/>
        <v>0</v>
      </c>
      <c r="F1276" s="29">
        <f>F1275</f>
        <v>0.64166666666666672</v>
      </c>
      <c r="G1276" s="29">
        <f>F1277</f>
        <v>0.64166666666666672</v>
      </c>
      <c r="H1276" s="3">
        <v>43097</v>
      </c>
      <c r="I1276" s="4">
        <f t="shared" si="705"/>
        <v>43097.64166666667</v>
      </c>
      <c r="J1276" s="4">
        <f t="shared" si="706"/>
        <v>43097.64166666667</v>
      </c>
      <c r="K1276" s="8"/>
      <c r="L1276" s="8"/>
    </row>
    <row r="1277" spans="1:12" hidden="1" outlineLevel="1" x14ac:dyDescent="0.25">
      <c r="A1277" s="5"/>
      <c r="B1277" s="5"/>
      <c r="C1277" s="5"/>
      <c r="D1277" s="5"/>
      <c r="E1277" s="29">
        <f t="shared" si="707"/>
        <v>6.9444444444433095E-4</v>
      </c>
      <c r="F1277" s="29">
        <f>F1276</f>
        <v>0.64166666666666672</v>
      </c>
      <c r="G1277" s="29">
        <f>F1278</f>
        <v>0.64236111111111105</v>
      </c>
      <c r="H1277" s="3">
        <v>43097</v>
      </c>
      <c r="I1277" s="4">
        <f t="shared" si="705"/>
        <v>43097.64166666667</v>
      </c>
      <c r="J1277" s="4">
        <f t="shared" si="706"/>
        <v>43097.642361111109</v>
      </c>
      <c r="K1277" s="8"/>
      <c r="L1277" s="8"/>
    </row>
    <row r="1278" spans="1:12" hidden="1" outlineLevel="1" x14ac:dyDescent="0.25">
      <c r="A1278" s="5"/>
      <c r="B1278" s="5"/>
      <c r="C1278" s="5"/>
      <c r="D1278" s="5"/>
      <c r="E1278" s="29">
        <f t="shared" si="707"/>
        <v>0</v>
      </c>
      <c r="F1278" s="29">
        <v>0.64236111111111105</v>
      </c>
      <c r="G1278" s="29">
        <v>0.64236111111111105</v>
      </c>
      <c r="H1278" s="3">
        <v>43097</v>
      </c>
      <c r="I1278" s="4">
        <f t="shared" si="705"/>
        <v>43097.642361111109</v>
      </c>
      <c r="J1278" s="4">
        <f t="shared" si="706"/>
        <v>43097.642361111109</v>
      </c>
      <c r="K1278" s="8"/>
      <c r="L1278" s="8"/>
    </row>
    <row r="1279" spans="1:12" hidden="1" collapsed="1" x14ac:dyDescent="0.25">
      <c r="A1279" s="5">
        <v>1993</v>
      </c>
      <c r="B1279" s="5">
        <v>2017</v>
      </c>
      <c r="C1279" s="5" t="s">
        <v>3</v>
      </c>
      <c r="D1279" s="5">
        <v>2</v>
      </c>
      <c r="E1279" s="29">
        <f>SUM(E1280:E1283)</f>
        <v>3.4722222222222099E-3</v>
      </c>
      <c r="F1279" s="5"/>
      <c r="G1279" s="5"/>
      <c r="H1279" s="5"/>
      <c r="I1279" s="74">
        <f>IF(J1282&gt;J1281,((J1282-J1281)*$N$2/$O$2)-E1279,0)</f>
        <v>-3.255208334899673E-3</v>
      </c>
      <c r="J1279" s="74"/>
      <c r="K1279" s="4">
        <f>J1278</f>
        <v>43097.642361111109</v>
      </c>
      <c r="L1279" s="12">
        <f>IF(AND(D1279&gt;0,K1279&gt;0),(I1280-K1279))</f>
        <v>6.944444467080757E-4</v>
      </c>
    </row>
    <row r="1280" spans="1:12" hidden="1" outlineLevel="1" x14ac:dyDescent="0.25">
      <c r="A1280" s="5"/>
      <c r="B1280" s="5"/>
      <c r="C1280" s="5"/>
      <c r="D1280" s="5"/>
      <c r="E1280" s="29">
        <f>G1280-F1280</f>
        <v>6.9444444444433095E-4</v>
      </c>
      <c r="F1280" s="29">
        <v>0.6430555555555556</v>
      </c>
      <c r="G1280" s="29">
        <f>F1281</f>
        <v>0.64374999999999993</v>
      </c>
      <c r="H1280" s="3">
        <v>43097</v>
      </c>
      <c r="I1280" s="4">
        <f t="shared" ref="I1280:I1283" si="708">H1280+F1280</f>
        <v>43097.643055555556</v>
      </c>
      <c r="J1280" s="4">
        <f t="shared" ref="J1280:J1283" si="709">H1280+G1280</f>
        <v>43097.643750000003</v>
      </c>
      <c r="K1280" s="8"/>
      <c r="L1280" s="12"/>
    </row>
    <row r="1281" spans="1:12" hidden="1" outlineLevel="1" x14ac:dyDescent="0.25">
      <c r="A1281" s="5"/>
      <c r="B1281" s="5"/>
      <c r="C1281" s="5"/>
      <c r="D1281" s="5"/>
      <c r="E1281" s="29">
        <f t="shared" ref="E1281:E1283" si="710">G1281-F1281</f>
        <v>0</v>
      </c>
      <c r="F1281" s="29">
        <v>0.64374999999999993</v>
      </c>
      <c r="G1281" s="29">
        <f>F1282</f>
        <v>0.64374999999999993</v>
      </c>
      <c r="H1281" s="3">
        <v>43097</v>
      </c>
      <c r="I1281" s="4">
        <f t="shared" si="708"/>
        <v>43097.643750000003</v>
      </c>
      <c r="J1281" s="4">
        <f t="shared" si="709"/>
        <v>43097.643750000003</v>
      </c>
      <c r="K1281" s="8"/>
      <c r="L1281" s="8"/>
    </row>
    <row r="1282" spans="1:12" hidden="1" outlineLevel="1" x14ac:dyDescent="0.25">
      <c r="A1282" s="5"/>
      <c r="B1282" s="5"/>
      <c r="C1282" s="5"/>
      <c r="D1282" s="5"/>
      <c r="E1282" s="29">
        <f t="shared" si="710"/>
        <v>6.94444444444553E-4</v>
      </c>
      <c r="F1282" s="29">
        <f>F1281</f>
        <v>0.64374999999999993</v>
      </c>
      <c r="G1282" s="29">
        <f>F1283</f>
        <v>0.64444444444444449</v>
      </c>
      <c r="H1282" s="3">
        <v>43097</v>
      </c>
      <c r="I1282" s="4">
        <f t="shared" si="708"/>
        <v>43097.643750000003</v>
      </c>
      <c r="J1282" s="4">
        <f t="shared" si="709"/>
        <v>43097.644444444442</v>
      </c>
      <c r="K1282" s="8"/>
      <c r="L1282" s="8"/>
    </row>
    <row r="1283" spans="1:12" hidden="1" outlineLevel="1" x14ac:dyDescent="0.25">
      <c r="A1283" s="5"/>
      <c r="B1283" s="5"/>
      <c r="C1283" s="5"/>
      <c r="D1283" s="5"/>
      <c r="E1283" s="29">
        <f t="shared" si="710"/>
        <v>2.0833333333333259E-3</v>
      </c>
      <c r="F1283" s="29">
        <v>0.64444444444444449</v>
      </c>
      <c r="G1283" s="29">
        <v>0.64652777777777781</v>
      </c>
      <c r="H1283" s="3">
        <v>43097</v>
      </c>
      <c r="I1283" s="4">
        <f t="shared" si="708"/>
        <v>43097.644444444442</v>
      </c>
      <c r="J1283" s="4">
        <f t="shared" si="709"/>
        <v>43097.646527777775</v>
      </c>
      <c r="K1283" s="8"/>
      <c r="L1283" s="8"/>
    </row>
    <row r="1284" spans="1:12" hidden="1" collapsed="1" x14ac:dyDescent="0.25">
      <c r="A1284" s="5">
        <v>1995</v>
      </c>
      <c r="B1284" s="5">
        <v>2017</v>
      </c>
      <c r="C1284" s="5" t="s">
        <v>3</v>
      </c>
      <c r="D1284" s="5">
        <v>1</v>
      </c>
      <c r="E1284" s="29">
        <f>SUM(E1285:E1289)</f>
        <v>1.388888888888884E-3</v>
      </c>
      <c r="F1284" s="5"/>
      <c r="G1284" s="5"/>
      <c r="H1284" s="5"/>
      <c r="I1284" s="74">
        <f>IF(J1287&gt;J1286,((J1287-J1286)*$N$2/$O$2)-E1284,0)</f>
        <v>0</v>
      </c>
      <c r="J1284" s="74"/>
      <c r="K1284" s="13"/>
      <c r="L1284" s="12">
        <f>IF(AND(D1284&gt;0,K1284&gt;0),(I1285-K1284)*$N$2/$O$2,0)</f>
        <v>0</v>
      </c>
    </row>
    <row r="1285" spans="1:12" hidden="1" outlineLevel="1" x14ac:dyDescent="0.25">
      <c r="A1285" s="5"/>
      <c r="B1285" s="5"/>
      <c r="C1285" s="5"/>
      <c r="D1285" s="5"/>
      <c r="E1285" s="29">
        <f>G1285-F1285</f>
        <v>6.9444444444444198E-4</v>
      </c>
      <c r="F1285" s="29">
        <v>0.66180555555555554</v>
      </c>
      <c r="G1285" s="29">
        <f>F1286</f>
        <v>0.66249999999999998</v>
      </c>
      <c r="H1285" s="3">
        <v>43097</v>
      </c>
      <c r="I1285" s="4">
        <f t="shared" ref="I1285:I1289" si="711">H1285+F1285</f>
        <v>43097.661805555559</v>
      </c>
      <c r="J1285" s="4">
        <f t="shared" ref="J1285:J1289" si="712">H1285+G1285</f>
        <v>43097.662499999999</v>
      </c>
      <c r="K1285" s="8"/>
      <c r="L1285" s="12"/>
    </row>
    <row r="1286" spans="1:12" hidden="1" outlineLevel="1" x14ac:dyDescent="0.25">
      <c r="A1286" s="5"/>
      <c r="B1286" s="5"/>
      <c r="C1286" s="5"/>
      <c r="D1286" s="5"/>
      <c r="E1286" s="29">
        <f t="shared" ref="E1286:E1289" si="713">G1286-F1286</f>
        <v>6.9444444444444198E-4</v>
      </c>
      <c r="F1286" s="29">
        <v>0.66249999999999998</v>
      </c>
      <c r="G1286" s="29">
        <f>F1287</f>
        <v>0.66319444444444442</v>
      </c>
      <c r="H1286" s="3">
        <v>43097</v>
      </c>
      <c r="I1286" s="4">
        <f t="shared" si="711"/>
        <v>43097.662499999999</v>
      </c>
      <c r="J1286" s="4">
        <f t="shared" si="712"/>
        <v>43097.663194444445</v>
      </c>
      <c r="K1286" s="8"/>
      <c r="L1286" s="8"/>
    </row>
    <row r="1287" spans="1:12" hidden="1" outlineLevel="1" x14ac:dyDescent="0.25">
      <c r="A1287" s="5"/>
      <c r="B1287" s="5"/>
      <c r="C1287" s="5"/>
      <c r="D1287" s="5"/>
      <c r="E1287" s="29">
        <f t="shared" si="713"/>
        <v>0</v>
      </c>
      <c r="F1287" s="29">
        <v>0.66319444444444442</v>
      </c>
      <c r="G1287" s="29">
        <f>F1288</f>
        <v>0.66319444444444442</v>
      </c>
      <c r="H1287" s="3">
        <v>43097</v>
      </c>
      <c r="I1287" s="4">
        <f t="shared" si="711"/>
        <v>43097.663194444445</v>
      </c>
      <c r="J1287" s="4">
        <f t="shared" si="712"/>
        <v>43097.663194444445</v>
      </c>
      <c r="K1287" s="8"/>
      <c r="L1287" s="8"/>
    </row>
    <row r="1288" spans="1:12" hidden="1" outlineLevel="1" x14ac:dyDescent="0.25">
      <c r="A1288" s="5"/>
      <c r="B1288" s="5"/>
      <c r="C1288" s="5"/>
      <c r="D1288" s="5"/>
      <c r="E1288" s="29">
        <f t="shared" si="713"/>
        <v>0</v>
      </c>
      <c r="F1288" s="29">
        <f>F1287</f>
        <v>0.66319444444444442</v>
      </c>
      <c r="G1288" s="29">
        <f>F1289</f>
        <v>0.66319444444444442</v>
      </c>
      <c r="H1288" s="3">
        <v>43097</v>
      </c>
      <c r="I1288" s="4">
        <f t="shared" si="711"/>
        <v>43097.663194444445</v>
      </c>
      <c r="J1288" s="4">
        <f t="shared" si="712"/>
        <v>43097.663194444445</v>
      </c>
      <c r="K1288" s="8"/>
      <c r="L1288" s="8"/>
    </row>
    <row r="1289" spans="1:12" hidden="1" outlineLevel="1" x14ac:dyDescent="0.25">
      <c r="A1289" s="5"/>
      <c r="B1289" s="5"/>
      <c r="C1289" s="5"/>
      <c r="D1289" s="5"/>
      <c r="E1289" s="29">
        <f t="shared" si="713"/>
        <v>0</v>
      </c>
      <c r="F1289" s="29">
        <v>0.66319444444444442</v>
      </c>
      <c r="G1289" s="29">
        <v>0.66319444444444442</v>
      </c>
      <c r="H1289" s="3">
        <v>43097</v>
      </c>
      <c r="I1289" s="4">
        <f t="shared" si="711"/>
        <v>43097.663194444445</v>
      </c>
      <c r="J1289" s="4">
        <f t="shared" si="712"/>
        <v>43097.663194444445</v>
      </c>
      <c r="K1289" s="8"/>
      <c r="L1289" s="8"/>
    </row>
    <row r="1290" spans="1:12" hidden="1" collapsed="1" x14ac:dyDescent="0.25">
      <c r="A1290" s="5">
        <v>1995</v>
      </c>
      <c r="B1290" s="5">
        <v>2017</v>
      </c>
      <c r="C1290" s="5" t="s">
        <v>3</v>
      </c>
      <c r="D1290" s="5">
        <v>2</v>
      </c>
      <c r="E1290" s="29">
        <f>SUM(E1291:E1294)</f>
        <v>5.5555555555556468E-3</v>
      </c>
      <c r="F1290" s="5"/>
      <c r="G1290" s="5"/>
      <c r="H1290" s="5"/>
      <c r="I1290" s="74">
        <f>IF(J1293&gt;J1292,((J1293-J1292)*$N$2/$O$2)-E1290,0)</f>
        <v>0</v>
      </c>
      <c r="J1290" s="74"/>
      <c r="K1290" s="4">
        <f>J1289</f>
        <v>43097.663194444445</v>
      </c>
      <c r="L1290" s="12">
        <f>IF(AND(D1290&gt;0,K1290&gt;0),(I1291-K1290))</f>
        <v>0</v>
      </c>
    </row>
    <row r="1291" spans="1:12" hidden="1" outlineLevel="1" x14ac:dyDescent="0.25">
      <c r="A1291" s="5"/>
      <c r="B1291" s="5"/>
      <c r="C1291" s="5"/>
      <c r="D1291" s="5"/>
      <c r="E1291" s="29">
        <f>G1291-F1291</f>
        <v>1.388888888888884E-3</v>
      </c>
      <c r="F1291" s="29">
        <f>G1289</f>
        <v>0.66319444444444442</v>
      </c>
      <c r="G1291" s="29">
        <f>F1292</f>
        <v>0.6645833333333333</v>
      </c>
      <c r="H1291" s="3">
        <v>43097</v>
      </c>
      <c r="I1291" s="4">
        <f t="shared" ref="I1291:I1294" si="714">H1291+F1291</f>
        <v>43097.663194444445</v>
      </c>
      <c r="J1291" s="4">
        <f t="shared" ref="J1291:J1294" si="715">H1291+G1291</f>
        <v>43097.664583333331</v>
      </c>
      <c r="K1291" s="8"/>
      <c r="L1291" s="12"/>
    </row>
    <row r="1292" spans="1:12" hidden="1" outlineLevel="1" x14ac:dyDescent="0.25">
      <c r="A1292" s="5"/>
      <c r="B1292" s="5"/>
      <c r="C1292" s="5"/>
      <c r="D1292" s="5"/>
      <c r="E1292" s="29">
        <f t="shared" ref="E1292:E1294" si="716">G1292-F1292</f>
        <v>2.0833333333333259E-3</v>
      </c>
      <c r="F1292" s="29">
        <v>0.6645833333333333</v>
      </c>
      <c r="G1292" s="29">
        <f>F1293</f>
        <v>0.66666666666666663</v>
      </c>
      <c r="H1292" s="3">
        <v>43097</v>
      </c>
      <c r="I1292" s="4">
        <f t="shared" si="714"/>
        <v>43097.664583333331</v>
      </c>
      <c r="J1292" s="4">
        <f t="shared" si="715"/>
        <v>43097.666666666664</v>
      </c>
      <c r="K1292" s="8"/>
      <c r="L1292" s="8"/>
    </row>
    <row r="1293" spans="1:12" hidden="1" outlineLevel="1" x14ac:dyDescent="0.25">
      <c r="A1293" s="5"/>
      <c r="B1293" s="5"/>
      <c r="C1293" s="5"/>
      <c r="D1293" s="5"/>
      <c r="E1293" s="29">
        <f t="shared" si="716"/>
        <v>0</v>
      </c>
      <c r="F1293" s="29">
        <v>0.66666666666666663</v>
      </c>
      <c r="G1293" s="29">
        <f>F1294</f>
        <v>0.66666666666666663</v>
      </c>
      <c r="H1293" s="3">
        <v>43097</v>
      </c>
      <c r="I1293" s="4">
        <f t="shared" si="714"/>
        <v>43097.666666666664</v>
      </c>
      <c r="J1293" s="4">
        <f t="shared" si="715"/>
        <v>43097.666666666664</v>
      </c>
      <c r="K1293" s="8"/>
      <c r="L1293" s="8"/>
    </row>
    <row r="1294" spans="1:12" hidden="1" outlineLevel="1" x14ac:dyDescent="0.25">
      <c r="A1294" s="5"/>
      <c r="B1294" s="5"/>
      <c r="C1294" s="5"/>
      <c r="D1294" s="5"/>
      <c r="E1294" s="29">
        <f t="shared" si="716"/>
        <v>2.083333333333437E-3</v>
      </c>
      <c r="F1294" s="29">
        <v>0.66666666666666663</v>
      </c>
      <c r="G1294" s="29">
        <v>0.66875000000000007</v>
      </c>
      <c r="H1294" s="3">
        <v>43097</v>
      </c>
      <c r="I1294" s="4">
        <f t="shared" si="714"/>
        <v>43097.666666666664</v>
      </c>
      <c r="J1294" s="4">
        <f t="shared" si="715"/>
        <v>43097.668749999997</v>
      </c>
      <c r="K1294" s="8"/>
      <c r="L1294" s="8"/>
    </row>
    <row r="1295" spans="1:12" hidden="1" collapsed="1" x14ac:dyDescent="0.25">
      <c r="A1295" s="5">
        <v>1997</v>
      </c>
      <c r="B1295" s="5">
        <v>2017</v>
      </c>
      <c r="C1295" s="5" t="s">
        <v>3</v>
      </c>
      <c r="D1295" s="5">
        <v>1</v>
      </c>
      <c r="E1295" s="29">
        <f>SUM(E1296:E1300)</f>
        <v>2.7777777777777679E-3</v>
      </c>
      <c r="F1295" s="5"/>
      <c r="G1295" s="5"/>
      <c r="H1295" s="5"/>
      <c r="I1295" s="74">
        <f>IF(J1298&gt;J1297,((J1298-J1297)*$N$2/$O$2)-E1295,0)</f>
        <v>-2.5607638881814943E-3</v>
      </c>
      <c r="J1295" s="74"/>
      <c r="K1295" s="13"/>
      <c r="L1295" s="12">
        <f>IF(AND(D1295&gt;0,K1295&gt;0),(I1296-K1295)*$N$2/$O$2,0)</f>
        <v>0</v>
      </c>
    </row>
    <row r="1296" spans="1:12" hidden="1" outlineLevel="1" x14ac:dyDescent="0.25">
      <c r="A1296" s="5"/>
      <c r="B1296" s="5"/>
      <c r="C1296" s="5"/>
      <c r="D1296" s="5"/>
      <c r="E1296" s="29">
        <f>G1296-F1296</f>
        <v>1.388888888888884E-3</v>
      </c>
      <c r="F1296" s="29">
        <v>0.38819444444444445</v>
      </c>
      <c r="G1296" s="29">
        <f>F1297</f>
        <v>0.38958333333333334</v>
      </c>
      <c r="H1296" s="3">
        <v>43069</v>
      </c>
      <c r="I1296" s="4">
        <f t="shared" ref="I1296:I1300" si="717">H1296+F1296</f>
        <v>43069.388194444444</v>
      </c>
      <c r="J1296" s="4">
        <f t="shared" ref="J1296:J1300" si="718">H1296+G1296</f>
        <v>43069.38958333333</v>
      </c>
      <c r="K1296" s="8"/>
      <c r="L1296" s="12"/>
    </row>
    <row r="1297" spans="1:12" hidden="1" outlineLevel="1" x14ac:dyDescent="0.25">
      <c r="A1297" s="5"/>
      <c r="B1297" s="5"/>
      <c r="C1297" s="5"/>
      <c r="D1297" s="5"/>
      <c r="E1297" s="29">
        <f t="shared" ref="E1297:E1300" si="719">G1297-F1297</f>
        <v>0</v>
      </c>
      <c r="F1297" s="29">
        <v>0.38958333333333334</v>
      </c>
      <c r="G1297" s="29">
        <f>F1298</f>
        <v>0.38958333333333334</v>
      </c>
      <c r="H1297" s="3">
        <v>43069</v>
      </c>
      <c r="I1297" s="4">
        <f t="shared" si="717"/>
        <v>43069.38958333333</v>
      </c>
      <c r="J1297" s="4">
        <f t="shared" si="718"/>
        <v>43069.38958333333</v>
      </c>
      <c r="K1297" s="8"/>
      <c r="L1297" s="8"/>
    </row>
    <row r="1298" spans="1:12" hidden="1" outlineLevel="1" x14ac:dyDescent="0.25">
      <c r="A1298" s="5"/>
      <c r="B1298" s="5"/>
      <c r="C1298" s="5"/>
      <c r="D1298" s="5"/>
      <c r="E1298" s="29">
        <f t="shared" si="719"/>
        <v>6.9444444444444198E-4</v>
      </c>
      <c r="F1298" s="29">
        <v>0.38958333333333334</v>
      </c>
      <c r="G1298" s="29">
        <f>F1299</f>
        <v>0.39027777777777778</v>
      </c>
      <c r="H1298" s="3">
        <v>43069</v>
      </c>
      <c r="I1298" s="4">
        <f t="shared" si="717"/>
        <v>43069.38958333333</v>
      </c>
      <c r="J1298" s="4">
        <f t="shared" si="718"/>
        <v>43069.390277777777</v>
      </c>
      <c r="K1298" s="8"/>
      <c r="L1298" s="8"/>
    </row>
    <row r="1299" spans="1:12" hidden="1" outlineLevel="1" x14ac:dyDescent="0.25">
      <c r="A1299" s="5"/>
      <c r="B1299" s="5"/>
      <c r="C1299" s="5"/>
      <c r="D1299" s="5"/>
      <c r="E1299" s="29">
        <f t="shared" si="719"/>
        <v>6.9444444444444198E-4</v>
      </c>
      <c r="F1299" s="29">
        <v>0.39027777777777778</v>
      </c>
      <c r="G1299" s="29">
        <f>F1300</f>
        <v>0.39097222222222222</v>
      </c>
      <c r="H1299" s="3">
        <v>43069</v>
      </c>
      <c r="I1299" s="4">
        <f t="shared" si="717"/>
        <v>43069.390277777777</v>
      </c>
      <c r="J1299" s="4">
        <f t="shared" si="718"/>
        <v>43069.390972222223</v>
      </c>
      <c r="K1299" s="8"/>
      <c r="L1299" s="8"/>
    </row>
    <row r="1300" spans="1:12" hidden="1" outlineLevel="1" x14ac:dyDescent="0.25">
      <c r="A1300" s="5"/>
      <c r="B1300" s="5"/>
      <c r="C1300" s="5"/>
      <c r="D1300" s="5"/>
      <c r="E1300" s="29">
        <f t="shared" si="719"/>
        <v>0</v>
      </c>
      <c r="F1300" s="29">
        <v>0.39097222222222222</v>
      </c>
      <c r="G1300" s="29">
        <v>0.39097222222222222</v>
      </c>
      <c r="H1300" s="3">
        <v>43069</v>
      </c>
      <c r="I1300" s="4">
        <f t="shared" si="717"/>
        <v>43069.390972222223</v>
      </c>
      <c r="J1300" s="4">
        <f t="shared" si="718"/>
        <v>43069.390972222223</v>
      </c>
      <c r="K1300" s="8"/>
      <c r="L1300" s="8"/>
    </row>
    <row r="1301" spans="1:12" hidden="1" collapsed="1" x14ac:dyDescent="0.25">
      <c r="A1301" s="5">
        <v>1997</v>
      </c>
      <c r="B1301" s="5">
        <v>2017</v>
      </c>
      <c r="C1301" s="5" t="s">
        <v>3</v>
      </c>
      <c r="D1301" s="5">
        <v>2</v>
      </c>
      <c r="E1301" s="29">
        <f>SUM(E1302:E1305)</f>
        <v>0.27777777777777785</v>
      </c>
      <c r="F1301" s="5"/>
      <c r="G1301" s="5"/>
      <c r="H1301" s="5"/>
      <c r="I1301" s="74">
        <f>IF(J1304&gt;J1303,((J1304-J1303)*$N$2/$O$2)-E1301,0)</f>
        <v>0</v>
      </c>
      <c r="J1301" s="74"/>
      <c r="K1301" s="4">
        <f>J1300</f>
        <v>43069.390972222223</v>
      </c>
      <c r="L1301" s="12">
        <f>IF(AND(D1301&gt;0,K1301&gt;0),(I1302-K1301))</f>
        <v>22</v>
      </c>
    </row>
    <row r="1302" spans="1:12" hidden="1" outlineLevel="1" x14ac:dyDescent="0.25">
      <c r="A1302" s="5"/>
      <c r="B1302" s="5"/>
      <c r="C1302" s="5"/>
      <c r="D1302" s="5"/>
      <c r="E1302" s="29">
        <f>G1302-F1302</f>
        <v>0.27361111111111108</v>
      </c>
      <c r="F1302" s="29">
        <f>G1300</f>
        <v>0.39097222222222222</v>
      </c>
      <c r="G1302" s="29">
        <f>F1303</f>
        <v>0.6645833333333333</v>
      </c>
      <c r="H1302" s="3">
        <v>43091</v>
      </c>
      <c r="I1302" s="4">
        <f t="shared" ref="I1302:I1305" si="720">H1302+F1302</f>
        <v>43091.390972222223</v>
      </c>
      <c r="J1302" s="4">
        <f t="shared" ref="J1302:J1305" si="721">H1302+G1302</f>
        <v>43091.664583333331</v>
      </c>
      <c r="K1302" s="8"/>
      <c r="L1302" s="12"/>
    </row>
    <row r="1303" spans="1:12" hidden="1" outlineLevel="1" x14ac:dyDescent="0.25">
      <c r="A1303" s="5"/>
      <c r="B1303" s="5"/>
      <c r="C1303" s="5"/>
      <c r="D1303" s="5"/>
      <c r="E1303" s="29">
        <f t="shared" ref="E1303:E1305" si="722">G1303-F1303</f>
        <v>2.0833333333333259E-3</v>
      </c>
      <c r="F1303" s="29">
        <v>0.6645833333333333</v>
      </c>
      <c r="G1303" s="29">
        <f>F1304</f>
        <v>0.66666666666666663</v>
      </c>
      <c r="H1303" s="3">
        <v>43091</v>
      </c>
      <c r="I1303" s="4">
        <f t="shared" si="720"/>
        <v>43091.664583333331</v>
      </c>
      <c r="J1303" s="4">
        <f t="shared" si="721"/>
        <v>43091.666666666664</v>
      </c>
      <c r="K1303" s="8"/>
      <c r="L1303" s="8"/>
    </row>
    <row r="1304" spans="1:12" hidden="1" outlineLevel="1" x14ac:dyDescent="0.25">
      <c r="A1304" s="5"/>
      <c r="B1304" s="5"/>
      <c r="C1304" s="5"/>
      <c r="D1304" s="5"/>
      <c r="E1304" s="29">
        <f t="shared" si="722"/>
        <v>0</v>
      </c>
      <c r="F1304" s="29">
        <v>0.66666666666666663</v>
      </c>
      <c r="G1304" s="29">
        <f>F1305</f>
        <v>0.66666666666666663</v>
      </c>
      <c r="H1304" s="3">
        <v>43091</v>
      </c>
      <c r="I1304" s="4">
        <f t="shared" si="720"/>
        <v>43091.666666666664</v>
      </c>
      <c r="J1304" s="4">
        <f t="shared" si="721"/>
        <v>43091.666666666664</v>
      </c>
      <c r="K1304" s="8"/>
      <c r="L1304" s="8"/>
    </row>
    <row r="1305" spans="1:12" hidden="1" outlineLevel="1" x14ac:dyDescent="0.25">
      <c r="A1305" s="5"/>
      <c r="B1305" s="5"/>
      <c r="C1305" s="5"/>
      <c r="D1305" s="5"/>
      <c r="E1305" s="29">
        <f t="shared" si="722"/>
        <v>2.083333333333437E-3</v>
      </c>
      <c r="F1305" s="29">
        <v>0.66666666666666663</v>
      </c>
      <c r="G1305" s="29">
        <v>0.66875000000000007</v>
      </c>
      <c r="H1305" s="3">
        <v>43091</v>
      </c>
      <c r="I1305" s="4">
        <f t="shared" si="720"/>
        <v>43091.666666666664</v>
      </c>
      <c r="J1305" s="4">
        <f t="shared" si="721"/>
        <v>43091.668749999997</v>
      </c>
      <c r="K1305" s="8"/>
      <c r="L1305" s="8"/>
    </row>
    <row r="1306" spans="1:12" hidden="1" collapsed="1" x14ac:dyDescent="0.25">
      <c r="A1306" s="5">
        <v>1998</v>
      </c>
      <c r="B1306" s="5">
        <v>2017</v>
      </c>
      <c r="C1306" s="5" t="s">
        <v>3</v>
      </c>
      <c r="D1306" s="5">
        <v>1</v>
      </c>
      <c r="E1306" s="29">
        <f>SUM(E1307:E1311)</f>
        <v>2.7777777777777679E-3</v>
      </c>
      <c r="F1306" s="5"/>
      <c r="G1306" s="5"/>
      <c r="H1306" s="5"/>
      <c r="I1306" s="74">
        <f>IF(J1309&gt;J1308,((J1309-J1308)*$N$2/$O$2)-E1306,0)</f>
        <v>-2.5607638881814943E-3</v>
      </c>
      <c r="J1306" s="74"/>
      <c r="K1306" s="13"/>
      <c r="L1306" s="12">
        <f>IF(AND(D1306&gt;0,K1306&gt;0),(I1307-K1306)*$N$2/$O$2,0)</f>
        <v>0</v>
      </c>
    </row>
    <row r="1307" spans="1:12" hidden="1" outlineLevel="1" x14ac:dyDescent="0.25">
      <c r="A1307" s="5"/>
      <c r="B1307" s="5"/>
      <c r="C1307" s="5"/>
      <c r="D1307" s="5"/>
      <c r="E1307" s="29">
        <f>G1307-F1307</f>
        <v>1.388888888888884E-3</v>
      </c>
      <c r="F1307" s="29">
        <v>0.41388888888888892</v>
      </c>
      <c r="G1307" s="29">
        <f>F1308</f>
        <v>0.4152777777777778</v>
      </c>
      <c r="H1307" s="3">
        <v>43069</v>
      </c>
      <c r="I1307" s="4">
        <f t="shared" ref="I1307:I1311" si="723">H1307+F1307</f>
        <v>43069.413888888892</v>
      </c>
      <c r="J1307" s="4">
        <f t="shared" ref="J1307:J1311" si="724">H1307+G1307</f>
        <v>43069.415277777778</v>
      </c>
      <c r="K1307" s="8"/>
      <c r="L1307" s="12"/>
    </row>
    <row r="1308" spans="1:12" hidden="1" outlineLevel="1" x14ac:dyDescent="0.25">
      <c r="A1308" s="5"/>
      <c r="B1308" s="5"/>
      <c r="C1308" s="5"/>
      <c r="D1308" s="5"/>
      <c r="E1308" s="29">
        <f t="shared" ref="E1308:E1311" si="725">G1308-F1308</f>
        <v>0</v>
      </c>
      <c r="F1308" s="29">
        <v>0.4152777777777778</v>
      </c>
      <c r="G1308" s="29">
        <f>F1309</f>
        <v>0.4152777777777778</v>
      </c>
      <c r="H1308" s="3">
        <v>43069</v>
      </c>
      <c r="I1308" s="4">
        <f t="shared" si="723"/>
        <v>43069.415277777778</v>
      </c>
      <c r="J1308" s="4">
        <f t="shared" si="724"/>
        <v>43069.415277777778</v>
      </c>
      <c r="K1308" s="8"/>
      <c r="L1308" s="8"/>
    </row>
    <row r="1309" spans="1:12" hidden="1" outlineLevel="1" x14ac:dyDescent="0.25">
      <c r="A1309" s="5"/>
      <c r="B1309" s="5"/>
      <c r="C1309" s="5"/>
      <c r="D1309" s="5"/>
      <c r="E1309" s="29">
        <f t="shared" si="725"/>
        <v>6.9444444444438647E-4</v>
      </c>
      <c r="F1309" s="29">
        <f>F1308</f>
        <v>0.4152777777777778</v>
      </c>
      <c r="G1309" s="29">
        <f>F1310</f>
        <v>0.41597222222222219</v>
      </c>
      <c r="H1309" s="3">
        <v>43069</v>
      </c>
      <c r="I1309" s="4">
        <f t="shared" si="723"/>
        <v>43069.415277777778</v>
      </c>
      <c r="J1309" s="4">
        <f t="shared" si="724"/>
        <v>43069.415972222225</v>
      </c>
      <c r="K1309" s="8"/>
      <c r="L1309" s="8"/>
    </row>
    <row r="1310" spans="1:12" hidden="1" outlineLevel="1" x14ac:dyDescent="0.25">
      <c r="A1310" s="5"/>
      <c r="B1310" s="5"/>
      <c r="C1310" s="5"/>
      <c r="D1310" s="5"/>
      <c r="E1310" s="29">
        <f t="shared" si="725"/>
        <v>6.9444444444449749E-4</v>
      </c>
      <c r="F1310" s="29">
        <v>0.41597222222222219</v>
      </c>
      <c r="G1310" s="29">
        <f>F1311</f>
        <v>0.41666666666666669</v>
      </c>
      <c r="H1310" s="3">
        <v>43069</v>
      </c>
      <c r="I1310" s="4">
        <f t="shared" si="723"/>
        <v>43069.415972222225</v>
      </c>
      <c r="J1310" s="4">
        <f t="shared" si="724"/>
        <v>43069.416666666664</v>
      </c>
      <c r="K1310" s="8"/>
      <c r="L1310" s="8"/>
    </row>
    <row r="1311" spans="1:12" hidden="1" outlineLevel="1" x14ac:dyDescent="0.25">
      <c r="A1311" s="5"/>
      <c r="B1311" s="5"/>
      <c r="C1311" s="5"/>
      <c r="D1311" s="5"/>
      <c r="E1311" s="29">
        <f t="shared" si="725"/>
        <v>0</v>
      </c>
      <c r="F1311" s="29">
        <v>0.41666666666666669</v>
      </c>
      <c r="G1311" s="29">
        <f>F1311</f>
        <v>0.41666666666666669</v>
      </c>
      <c r="H1311" s="3">
        <v>43069</v>
      </c>
      <c r="I1311" s="4">
        <f t="shared" si="723"/>
        <v>43069.416666666664</v>
      </c>
      <c r="J1311" s="4">
        <f t="shared" si="724"/>
        <v>43069.416666666664</v>
      </c>
      <c r="K1311" s="8"/>
      <c r="L1311" s="8"/>
    </row>
    <row r="1312" spans="1:12" hidden="1" collapsed="1" x14ac:dyDescent="0.25">
      <c r="A1312" s="5">
        <v>1998</v>
      </c>
      <c r="B1312" s="5">
        <v>2017</v>
      </c>
      <c r="C1312" s="5" t="s">
        <v>3</v>
      </c>
      <c r="D1312" s="5">
        <v>2</v>
      </c>
      <c r="E1312" s="29">
        <f>SUM(E1313:E1316)</f>
        <v>4.1666666666666519E-3</v>
      </c>
      <c r="F1312" s="5"/>
      <c r="G1312" s="5"/>
      <c r="H1312" s="5"/>
      <c r="I1312" s="74">
        <f>IF(J1315&gt;J1314,((J1315-J1314)*$N$2/$O$2)-E1312,0)</f>
        <v>0</v>
      </c>
      <c r="J1312" s="74"/>
      <c r="K1312" s="4">
        <f>J1311</f>
        <v>43069.416666666664</v>
      </c>
      <c r="L1312" s="12">
        <f>IF(AND(D1312&gt;0,K1312&gt;0),(I1313-K1312))</f>
        <v>28.26875000000291</v>
      </c>
    </row>
    <row r="1313" spans="1:12" hidden="1" outlineLevel="1" x14ac:dyDescent="0.25">
      <c r="A1313" s="5"/>
      <c r="B1313" s="5"/>
      <c r="C1313" s="5"/>
      <c r="D1313" s="5"/>
      <c r="E1313" s="29">
        <f>G1313-F1313</f>
        <v>6.9444444444433095E-4</v>
      </c>
      <c r="F1313" s="29">
        <v>0.68541666666666667</v>
      </c>
      <c r="G1313" s="29">
        <f>F1314</f>
        <v>0.68611111111111101</v>
      </c>
      <c r="H1313" s="3">
        <v>43097</v>
      </c>
      <c r="I1313" s="4">
        <f t="shared" ref="I1313:I1316" si="726">H1313+F1313</f>
        <v>43097.685416666667</v>
      </c>
      <c r="J1313" s="4">
        <f t="shared" ref="J1313:J1316" si="727">H1313+G1313</f>
        <v>43097.686111111114</v>
      </c>
      <c r="K1313" s="8"/>
      <c r="L1313" s="12"/>
    </row>
    <row r="1314" spans="1:12" hidden="1" outlineLevel="1" x14ac:dyDescent="0.25">
      <c r="A1314" s="5"/>
      <c r="B1314" s="5"/>
      <c r="C1314" s="5"/>
      <c r="D1314" s="5"/>
      <c r="E1314" s="29">
        <f t="shared" ref="E1314:E1316" si="728">G1314-F1314</f>
        <v>1.388888888888995E-3</v>
      </c>
      <c r="F1314" s="29">
        <v>0.68611111111111101</v>
      </c>
      <c r="G1314" s="29">
        <f>F1315</f>
        <v>0.6875</v>
      </c>
      <c r="H1314" s="3">
        <v>43097</v>
      </c>
      <c r="I1314" s="4">
        <f t="shared" si="726"/>
        <v>43097.686111111114</v>
      </c>
      <c r="J1314" s="4">
        <f t="shared" si="727"/>
        <v>43097.6875</v>
      </c>
      <c r="K1314" s="8"/>
      <c r="L1314" s="8"/>
    </row>
    <row r="1315" spans="1:12" hidden="1" outlineLevel="1" x14ac:dyDescent="0.25">
      <c r="A1315" s="5"/>
      <c r="B1315" s="5"/>
      <c r="C1315" s="5"/>
      <c r="D1315" s="5"/>
      <c r="E1315" s="29">
        <f t="shared" si="728"/>
        <v>0</v>
      </c>
      <c r="F1315" s="29">
        <v>0.6875</v>
      </c>
      <c r="G1315" s="29">
        <f>F1316</f>
        <v>0.6875</v>
      </c>
      <c r="H1315" s="3">
        <v>43097</v>
      </c>
      <c r="I1315" s="4">
        <f t="shared" si="726"/>
        <v>43097.6875</v>
      </c>
      <c r="J1315" s="4">
        <f t="shared" si="727"/>
        <v>43097.6875</v>
      </c>
      <c r="K1315" s="8"/>
      <c r="L1315" s="8"/>
    </row>
    <row r="1316" spans="1:12" hidden="1" outlineLevel="1" x14ac:dyDescent="0.25">
      <c r="A1316" s="5"/>
      <c r="B1316" s="5"/>
      <c r="C1316" s="5"/>
      <c r="D1316" s="5"/>
      <c r="E1316" s="29">
        <f t="shared" si="728"/>
        <v>2.0833333333333259E-3</v>
      </c>
      <c r="F1316" s="29">
        <v>0.6875</v>
      </c>
      <c r="G1316" s="29">
        <v>0.68958333333333333</v>
      </c>
      <c r="H1316" s="3">
        <v>43097</v>
      </c>
      <c r="I1316" s="4">
        <f t="shared" si="726"/>
        <v>43097.6875</v>
      </c>
      <c r="J1316" s="4">
        <f t="shared" si="727"/>
        <v>43097.689583333333</v>
      </c>
      <c r="K1316" s="8"/>
      <c r="L1316" s="8"/>
    </row>
    <row r="1317" spans="1:12" hidden="1" collapsed="1" x14ac:dyDescent="0.25">
      <c r="A1317" s="5">
        <v>1822</v>
      </c>
      <c r="B1317" s="5">
        <v>2017</v>
      </c>
      <c r="C1317" s="5" t="s">
        <v>9</v>
      </c>
      <c r="D1317" s="5">
        <v>2</v>
      </c>
      <c r="E1317" s="29">
        <f>SUM(E1318:E1321)</f>
        <v>6.2499999999999778E-3</v>
      </c>
      <c r="F1317" s="5"/>
      <c r="G1317" s="5"/>
      <c r="H1317" s="5"/>
      <c r="I1317" s="74">
        <f>IF(J1320&gt;J1319,((J1320-J1319)*$N$2/$O$2)-E1317,0)</f>
        <v>0</v>
      </c>
      <c r="J1317" s="74"/>
      <c r="K1317" s="4"/>
      <c r="L1317" s="12"/>
    </row>
    <row r="1318" spans="1:12" hidden="1" outlineLevel="1" x14ac:dyDescent="0.25">
      <c r="A1318" s="5"/>
      <c r="B1318" s="5"/>
      <c r="C1318" s="5"/>
      <c r="D1318" s="5"/>
      <c r="E1318" s="29">
        <f>G1318-F1318</f>
        <v>6.2499999999999778E-3</v>
      </c>
      <c r="F1318" s="29">
        <v>0.4465277777777778</v>
      </c>
      <c r="G1318" s="29">
        <f>F1319</f>
        <v>0.45277777777777778</v>
      </c>
      <c r="H1318" s="3">
        <v>43076</v>
      </c>
      <c r="I1318" s="4">
        <f t="shared" ref="I1318:I1321" si="729">H1318+F1318</f>
        <v>43076.446527777778</v>
      </c>
      <c r="J1318" s="4">
        <f t="shared" ref="J1318:J1321" si="730">H1318+G1318</f>
        <v>43076.452777777777</v>
      </c>
      <c r="K1318" s="8"/>
      <c r="L1318" s="12"/>
    </row>
    <row r="1319" spans="1:12" hidden="1" outlineLevel="1" x14ac:dyDescent="0.25">
      <c r="A1319" s="5"/>
      <c r="B1319" s="5"/>
      <c r="C1319" s="5"/>
      <c r="D1319" s="5"/>
      <c r="E1319" s="29">
        <f t="shared" ref="E1319:E1321" si="731">G1319-F1319</f>
        <v>0</v>
      </c>
      <c r="F1319" s="29">
        <v>0.45277777777777778</v>
      </c>
      <c r="G1319" s="29">
        <f>F1320</f>
        <v>0.45277777777777778</v>
      </c>
      <c r="H1319" s="3">
        <v>43076</v>
      </c>
      <c r="I1319" s="4">
        <f t="shared" si="729"/>
        <v>43076.452777777777</v>
      </c>
      <c r="J1319" s="4">
        <f t="shared" si="730"/>
        <v>43076.452777777777</v>
      </c>
      <c r="K1319" s="8"/>
      <c r="L1319" s="8"/>
    </row>
    <row r="1320" spans="1:12" hidden="1" outlineLevel="1" x14ac:dyDescent="0.25">
      <c r="A1320" s="5"/>
      <c r="B1320" s="5"/>
      <c r="C1320" s="5"/>
      <c r="D1320" s="5"/>
      <c r="E1320" s="29">
        <f t="shared" si="731"/>
        <v>0</v>
      </c>
      <c r="F1320" s="29">
        <v>0.45277777777777778</v>
      </c>
      <c r="G1320" s="29">
        <f>F1321</f>
        <v>0.45277777777777778</v>
      </c>
      <c r="H1320" s="3">
        <v>43076</v>
      </c>
      <c r="I1320" s="4">
        <f t="shared" si="729"/>
        <v>43076.452777777777</v>
      </c>
      <c r="J1320" s="4">
        <f t="shared" si="730"/>
        <v>43076.452777777777</v>
      </c>
      <c r="K1320" s="8"/>
      <c r="L1320" s="8"/>
    </row>
    <row r="1321" spans="1:12" hidden="1" outlineLevel="1" x14ac:dyDescent="0.25">
      <c r="A1321" s="5"/>
      <c r="B1321" s="5"/>
      <c r="C1321" s="5"/>
      <c r="D1321" s="5"/>
      <c r="E1321" s="29">
        <f t="shared" si="731"/>
        <v>0</v>
      </c>
      <c r="F1321" s="29">
        <v>0.45277777777777778</v>
      </c>
      <c r="G1321" s="29">
        <f>F1321</f>
        <v>0.45277777777777778</v>
      </c>
      <c r="H1321" s="3">
        <v>43076</v>
      </c>
      <c r="I1321" s="4">
        <f t="shared" si="729"/>
        <v>43076.452777777777</v>
      </c>
      <c r="J1321" s="4">
        <f t="shared" si="730"/>
        <v>43076.452777777777</v>
      </c>
      <c r="K1321" s="8"/>
      <c r="L1321" s="8"/>
    </row>
    <row r="1322" spans="1:12" hidden="1" collapsed="1" x14ac:dyDescent="0.25">
      <c r="A1322" s="5">
        <v>1997</v>
      </c>
      <c r="B1322" s="5">
        <v>2017</v>
      </c>
      <c r="C1322" s="5" t="s">
        <v>3</v>
      </c>
      <c r="D1322" s="5">
        <v>1</v>
      </c>
      <c r="E1322" s="29">
        <f>SUM(E1323:E1327)</f>
        <v>1.388888888888884E-3</v>
      </c>
      <c r="F1322" s="5"/>
      <c r="G1322" s="5"/>
      <c r="H1322" s="5"/>
      <c r="I1322" s="74">
        <f>IF(J1325&gt;J1324,((J1325-J1324)*$N$2/$O$2)-E1322,0)</f>
        <v>-1.1718749992926103E-3</v>
      </c>
      <c r="J1322" s="74"/>
      <c r="K1322" s="13">
        <f>J1321</f>
        <v>43076.452777777777</v>
      </c>
      <c r="L1322" s="12">
        <f>IF(AND(D1322&gt;0,K1322&gt;0),(I1323-K1322)*$N$2/$O$2,0)</f>
        <v>6.8530815972235359</v>
      </c>
    </row>
    <row r="1323" spans="1:12" hidden="1" outlineLevel="1" x14ac:dyDescent="0.25">
      <c r="A1323" s="5"/>
      <c r="B1323" s="5"/>
      <c r="C1323" s="5"/>
      <c r="D1323" s="5"/>
      <c r="E1323" s="29">
        <f>G1323-F1323</f>
        <v>6.9444444444438647E-4</v>
      </c>
      <c r="F1323" s="29">
        <v>0.38263888888888892</v>
      </c>
      <c r="G1323" s="29">
        <f>F1324</f>
        <v>0.3833333333333333</v>
      </c>
      <c r="H1323" s="3">
        <v>43098</v>
      </c>
      <c r="I1323" s="4">
        <f t="shared" ref="I1323:I1327" si="732">H1323+F1323</f>
        <v>43098.382638888892</v>
      </c>
      <c r="J1323" s="4">
        <f t="shared" ref="J1323:J1327" si="733">H1323+G1323</f>
        <v>43098.383333333331</v>
      </c>
      <c r="K1323" s="8"/>
      <c r="L1323" s="12"/>
    </row>
    <row r="1324" spans="1:12" hidden="1" outlineLevel="1" x14ac:dyDescent="0.25">
      <c r="A1324" s="5"/>
      <c r="B1324" s="5"/>
      <c r="C1324" s="5"/>
      <c r="D1324" s="5"/>
      <c r="E1324" s="29">
        <f t="shared" ref="E1324:E1327" si="734">G1324-F1324</f>
        <v>0</v>
      </c>
      <c r="F1324" s="29">
        <v>0.3833333333333333</v>
      </c>
      <c r="G1324" s="29">
        <f>F1325</f>
        <v>0.3833333333333333</v>
      </c>
      <c r="H1324" s="3">
        <v>43098</v>
      </c>
      <c r="I1324" s="4">
        <f t="shared" si="732"/>
        <v>43098.383333333331</v>
      </c>
      <c r="J1324" s="4">
        <f t="shared" si="733"/>
        <v>43098.383333333331</v>
      </c>
      <c r="K1324" s="8"/>
      <c r="L1324" s="8"/>
    </row>
    <row r="1325" spans="1:12" hidden="1" outlineLevel="1" x14ac:dyDescent="0.25">
      <c r="A1325" s="5"/>
      <c r="B1325" s="5"/>
      <c r="C1325" s="5"/>
      <c r="D1325" s="5"/>
      <c r="E1325" s="29">
        <f t="shared" si="734"/>
        <v>6.9444444444449749E-4</v>
      </c>
      <c r="F1325" s="29">
        <f>F1324</f>
        <v>0.3833333333333333</v>
      </c>
      <c r="G1325" s="29">
        <f>F1326</f>
        <v>0.3840277777777778</v>
      </c>
      <c r="H1325" s="3">
        <v>43098</v>
      </c>
      <c r="I1325" s="4">
        <f t="shared" si="732"/>
        <v>43098.383333333331</v>
      </c>
      <c r="J1325" s="4">
        <f t="shared" si="733"/>
        <v>43098.384027777778</v>
      </c>
      <c r="K1325" s="8"/>
      <c r="L1325" s="8"/>
    </row>
    <row r="1326" spans="1:12" hidden="1" outlineLevel="1" x14ac:dyDescent="0.25">
      <c r="A1326" s="5"/>
      <c r="B1326" s="5"/>
      <c r="C1326" s="5"/>
      <c r="D1326" s="5"/>
      <c r="E1326" s="29">
        <f t="shared" si="734"/>
        <v>0</v>
      </c>
      <c r="F1326" s="29">
        <v>0.3840277777777778</v>
      </c>
      <c r="G1326" s="29">
        <f>F1327</f>
        <v>0.3840277777777778</v>
      </c>
      <c r="H1326" s="3">
        <v>43098</v>
      </c>
      <c r="I1326" s="4">
        <f t="shared" si="732"/>
        <v>43098.384027777778</v>
      </c>
      <c r="J1326" s="4">
        <f t="shared" si="733"/>
        <v>43098.384027777778</v>
      </c>
      <c r="K1326" s="8"/>
      <c r="L1326" s="8"/>
    </row>
    <row r="1327" spans="1:12" hidden="1" outlineLevel="1" x14ac:dyDescent="0.25">
      <c r="A1327" s="5"/>
      <c r="B1327" s="5"/>
      <c r="C1327" s="5"/>
      <c r="D1327" s="5"/>
      <c r="E1327" s="29">
        <f t="shared" si="734"/>
        <v>0</v>
      </c>
      <c r="F1327" s="29">
        <f>F1326</f>
        <v>0.3840277777777778</v>
      </c>
      <c r="G1327" s="29">
        <f>F1327</f>
        <v>0.3840277777777778</v>
      </c>
      <c r="H1327" s="3">
        <v>43098</v>
      </c>
      <c r="I1327" s="4">
        <f t="shared" si="732"/>
        <v>43098.384027777778</v>
      </c>
      <c r="J1327" s="4">
        <f t="shared" si="733"/>
        <v>43098.384027777778</v>
      </c>
      <c r="K1327" s="8"/>
      <c r="L1327" s="8"/>
    </row>
    <row r="1328" spans="1:12" hidden="1" collapsed="1" x14ac:dyDescent="0.25">
      <c r="A1328" s="5">
        <v>1997</v>
      </c>
      <c r="B1328" s="5">
        <v>2017</v>
      </c>
      <c r="C1328" s="5" t="s">
        <v>3</v>
      </c>
      <c r="D1328" s="5">
        <v>2</v>
      </c>
      <c r="E1328" s="29">
        <f>SUM(E1329:E1332)</f>
        <v>2.0833333333333814E-3</v>
      </c>
      <c r="F1328" s="5"/>
      <c r="G1328" s="5"/>
      <c r="H1328" s="5"/>
      <c r="I1328" s="74">
        <f>IF(J1331&gt;J1330,((J1331-J1330)*$N$2/$O$2)-E1328,0)</f>
        <v>0</v>
      </c>
      <c r="J1328" s="74"/>
      <c r="K1328" s="4">
        <f>J1327</f>
        <v>43098.384027777778</v>
      </c>
      <c r="L1328" s="12">
        <f>IF(AND(D1328&gt;0,K1328&gt;0),(I1329-K1328))</f>
        <v>6.944444467080757E-4</v>
      </c>
    </row>
    <row r="1329" spans="1:12" hidden="1" outlineLevel="1" x14ac:dyDescent="0.25">
      <c r="A1329" s="5"/>
      <c r="B1329" s="5"/>
      <c r="C1329" s="5"/>
      <c r="D1329" s="5"/>
      <c r="E1329" s="29">
        <f>G1329-F1329</f>
        <v>0</v>
      </c>
      <c r="F1329" s="29">
        <v>0.38472222222222219</v>
      </c>
      <c r="G1329" s="29">
        <f>F1330</f>
        <v>0.38472222222222219</v>
      </c>
      <c r="H1329" s="3">
        <v>43098</v>
      </c>
      <c r="I1329" s="4">
        <f t="shared" ref="I1329:I1332" si="735">H1329+F1329</f>
        <v>43098.384722222225</v>
      </c>
      <c r="J1329" s="4">
        <f t="shared" ref="J1329:J1332" si="736">H1329+G1329</f>
        <v>43098.384722222225</v>
      </c>
      <c r="K1329" s="8"/>
      <c r="L1329" s="12"/>
    </row>
    <row r="1330" spans="1:12" hidden="1" outlineLevel="1" x14ac:dyDescent="0.25">
      <c r="A1330" s="5"/>
      <c r="B1330" s="5"/>
      <c r="C1330" s="5"/>
      <c r="D1330" s="5"/>
      <c r="E1330" s="29">
        <f t="shared" ref="E1330:E1332" si="737">G1330-F1330</f>
        <v>6.9444444444449749E-4</v>
      </c>
      <c r="F1330" s="29">
        <v>0.38472222222222219</v>
      </c>
      <c r="G1330" s="29">
        <f>F1331</f>
        <v>0.38541666666666669</v>
      </c>
      <c r="H1330" s="3">
        <v>43098</v>
      </c>
      <c r="I1330" s="4">
        <f t="shared" si="735"/>
        <v>43098.384722222225</v>
      </c>
      <c r="J1330" s="4">
        <f t="shared" si="736"/>
        <v>43098.385416666664</v>
      </c>
      <c r="K1330" s="8"/>
      <c r="L1330" s="8"/>
    </row>
    <row r="1331" spans="1:12" hidden="1" outlineLevel="1" x14ac:dyDescent="0.25">
      <c r="A1331" s="5"/>
      <c r="B1331" s="5"/>
      <c r="C1331" s="5"/>
      <c r="D1331" s="5"/>
      <c r="E1331" s="29">
        <f t="shared" si="737"/>
        <v>0</v>
      </c>
      <c r="F1331" s="29">
        <v>0.38541666666666669</v>
      </c>
      <c r="G1331" s="29">
        <f>F1332</f>
        <v>0.38541666666666669</v>
      </c>
      <c r="H1331" s="3">
        <v>43098</v>
      </c>
      <c r="I1331" s="4">
        <f t="shared" si="735"/>
        <v>43098.385416666664</v>
      </c>
      <c r="J1331" s="4">
        <f t="shared" si="736"/>
        <v>43098.385416666664</v>
      </c>
      <c r="K1331" s="8"/>
      <c r="L1331" s="8"/>
    </row>
    <row r="1332" spans="1:12" hidden="1" outlineLevel="1" x14ac:dyDescent="0.25">
      <c r="A1332" s="5"/>
      <c r="B1332" s="5"/>
      <c r="C1332" s="5"/>
      <c r="D1332" s="5"/>
      <c r="E1332" s="29">
        <f t="shared" si="737"/>
        <v>1.388888888888884E-3</v>
      </c>
      <c r="F1332" s="29">
        <v>0.38541666666666669</v>
      </c>
      <c r="G1332" s="29">
        <v>0.38680555555555557</v>
      </c>
      <c r="H1332" s="3">
        <v>43098</v>
      </c>
      <c r="I1332" s="4">
        <f t="shared" si="735"/>
        <v>43098.385416666664</v>
      </c>
      <c r="J1332" s="4">
        <f t="shared" si="736"/>
        <v>43098.386805555558</v>
      </c>
      <c r="K1332" s="8"/>
      <c r="L1332" s="8"/>
    </row>
    <row r="1333" spans="1:12" hidden="1" collapsed="1" x14ac:dyDescent="0.25">
      <c r="A1333" s="5">
        <v>2000</v>
      </c>
      <c r="B1333" s="5">
        <v>2017</v>
      </c>
      <c r="C1333" s="5" t="s">
        <v>3</v>
      </c>
      <c r="D1333" s="5">
        <v>1</v>
      </c>
      <c r="E1333" s="29">
        <f>SUM(E1334:E1338)</f>
        <v>1.388888888888884E-3</v>
      </c>
      <c r="F1333" s="5"/>
      <c r="G1333" s="5"/>
      <c r="H1333" s="5"/>
      <c r="I1333" s="74">
        <f>IF(J1336&gt;J1335,((J1336-J1335)*$N$2/$O$2)-E1333,0)</f>
        <v>0</v>
      </c>
      <c r="J1333" s="74"/>
      <c r="K1333" s="13"/>
      <c r="L1333" s="12">
        <f>IF(AND(D1333&gt;0,K1333&gt;0),(I1334-K1333)*$N$2/$O$2,0)</f>
        <v>0</v>
      </c>
    </row>
    <row r="1334" spans="1:12" hidden="1" outlineLevel="1" x14ac:dyDescent="0.25">
      <c r="A1334" s="5"/>
      <c r="B1334" s="5"/>
      <c r="C1334" s="5"/>
      <c r="D1334" s="5"/>
      <c r="E1334" s="29">
        <f>G1334-F1334</f>
        <v>1.388888888888884E-3</v>
      </c>
      <c r="F1334" s="29">
        <v>0.38958333333333334</v>
      </c>
      <c r="G1334" s="29">
        <f>F1335</f>
        <v>0.39097222222222222</v>
      </c>
      <c r="H1334" s="3">
        <v>43098</v>
      </c>
      <c r="I1334" s="4">
        <f t="shared" ref="I1334:I1338" si="738">H1334+F1334</f>
        <v>43098.38958333333</v>
      </c>
      <c r="J1334" s="4">
        <f t="shared" ref="J1334:J1338" si="739">H1334+G1334</f>
        <v>43098.390972222223</v>
      </c>
      <c r="K1334" s="8"/>
      <c r="L1334" s="12"/>
    </row>
    <row r="1335" spans="1:12" hidden="1" outlineLevel="1" x14ac:dyDescent="0.25">
      <c r="A1335" s="5"/>
      <c r="B1335" s="5"/>
      <c r="C1335" s="5"/>
      <c r="D1335" s="5"/>
      <c r="E1335" s="29">
        <f t="shared" ref="E1335:E1338" si="740">G1335-F1335</f>
        <v>0</v>
      </c>
      <c r="F1335" s="29">
        <v>0.39097222222222222</v>
      </c>
      <c r="G1335" s="29">
        <f>F1336</f>
        <v>0.39097222222222222</v>
      </c>
      <c r="H1335" s="3">
        <v>43098</v>
      </c>
      <c r="I1335" s="4">
        <f t="shared" si="738"/>
        <v>43098.390972222223</v>
      </c>
      <c r="J1335" s="4">
        <f t="shared" si="739"/>
        <v>43098.390972222223</v>
      </c>
      <c r="K1335" s="8"/>
      <c r="L1335" s="8"/>
    </row>
    <row r="1336" spans="1:12" hidden="1" outlineLevel="1" x14ac:dyDescent="0.25">
      <c r="A1336" s="5"/>
      <c r="B1336" s="5"/>
      <c r="C1336" s="5"/>
      <c r="D1336" s="5"/>
      <c r="E1336" s="29">
        <f t="shared" si="740"/>
        <v>0</v>
      </c>
      <c r="F1336" s="29">
        <f>F1335</f>
        <v>0.39097222222222222</v>
      </c>
      <c r="G1336" s="29">
        <f>F1337</f>
        <v>0.39097222222222222</v>
      </c>
      <c r="H1336" s="3">
        <v>43098</v>
      </c>
      <c r="I1336" s="4">
        <f t="shared" si="738"/>
        <v>43098.390972222223</v>
      </c>
      <c r="J1336" s="4">
        <f t="shared" si="739"/>
        <v>43098.390972222223</v>
      </c>
      <c r="K1336" s="8"/>
      <c r="L1336" s="8"/>
    </row>
    <row r="1337" spans="1:12" hidden="1" outlineLevel="1" x14ac:dyDescent="0.25">
      <c r="A1337" s="5"/>
      <c r="B1337" s="5"/>
      <c r="C1337" s="5"/>
      <c r="D1337" s="5"/>
      <c r="E1337" s="29">
        <f t="shared" si="740"/>
        <v>0</v>
      </c>
      <c r="F1337" s="29">
        <f>F1336</f>
        <v>0.39097222222222222</v>
      </c>
      <c r="G1337" s="29">
        <f>F1338</f>
        <v>0.39097222222222222</v>
      </c>
      <c r="H1337" s="3">
        <v>43098</v>
      </c>
      <c r="I1337" s="4">
        <f t="shared" si="738"/>
        <v>43098.390972222223</v>
      </c>
      <c r="J1337" s="4">
        <f t="shared" si="739"/>
        <v>43098.390972222223</v>
      </c>
      <c r="K1337" s="8"/>
      <c r="L1337" s="8"/>
    </row>
    <row r="1338" spans="1:12" hidden="1" outlineLevel="1" x14ac:dyDescent="0.25">
      <c r="A1338" s="5"/>
      <c r="B1338" s="5"/>
      <c r="C1338" s="5"/>
      <c r="D1338" s="5"/>
      <c r="E1338" s="29">
        <f t="shared" si="740"/>
        <v>0</v>
      </c>
      <c r="F1338" s="29">
        <f>F1337</f>
        <v>0.39097222222222222</v>
      </c>
      <c r="G1338" s="29">
        <f>F1338</f>
        <v>0.39097222222222222</v>
      </c>
      <c r="H1338" s="3">
        <v>43098</v>
      </c>
      <c r="I1338" s="4">
        <f t="shared" si="738"/>
        <v>43098.390972222223</v>
      </c>
      <c r="J1338" s="4">
        <f t="shared" si="739"/>
        <v>43098.390972222223</v>
      </c>
      <c r="K1338" s="8"/>
      <c r="L1338" s="8"/>
    </row>
    <row r="1339" spans="1:12" hidden="1" collapsed="1" x14ac:dyDescent="0.25">
      <c r="A1339" s="5">
        <v>2000</v>
      </c>
      <c r="B1339" s="5">
        <v>2017</v>
      </c>
      <c r="C1339" s="5" t="s">
        <v>3</v>
      </c>
      <c r="D1339" s="5">
        <v>2</v>
      </c>
      <c r="E1339" s="29">
        <f>SUM(E1340:E1343)</f>
        <v>2.7777777777777679E-3</v>
      </c>
      <c r="F1339" s="5"/>
      <c r="G1339" s="5"/>
      <c r="H1339" s="5"/>
      <c r="I1339" s="74">
        <f>IF(J1342&gt;J1341,((J1342-J1341)*$N$2/$O$2)-E1339,0)</f>
        <v>0</v>
      </c>
      <c r="J1339" s="74"/>
      <c r="K1339" s="4">
        <f>J1338</f>
        <v>43098.390972222223</v>
      </c>
      <c r="L1339" s="12">
        <f>IF(AND(D1339&gt;0,K1339&gt;0),(I1340-K1339))</f>
        <v>0</v>
      </c>
    </row>
    <row r="1340" spans="1:12" hidden="1" outlineLevel="1" x14ac:dyDescent="0.25">
      <c r="A1340" s="5"/>
      <c r="B1340" s="5"/>
      <c r="C1340" s="5"/>
      <c r="D1340" s="5"/>
      <c r="E1340" s="29">
        <f>G1340-F1340</f>
        <v>1.388888888888884E-3</v>
      </c>
      <c r="F1340" s="29">
        <f>G1338</f>
        <v>0.39097222222222222</v>
      </c>
      <c r="G1340" s="29">
        <f>F1341</f>
        <v>0.3923611111111111</v>
      </c>
      <c r="H1340" s="3">
        <v>43098</v>
      </c>
      <c r="I1340" s="4">
        <f t="shared" ref="I1340:I1343" si="741">H1340+F1340</f>
        <v>43098.390972222223</v>
      </c>
      <c r="J1340" s="4">
        <f t="shared" ref="J1340:J1343" si="742">H1340+G1340</f>
        <v>43098.392361111109</v>
      </c>
      <c r="K1340" s="8"/>
      <c r="L1340" s="12"/>
    </row>
    <row r="1341" spans="1:12" hidden="1" outlineLevel="1" x14ac:dyDescent="0.25">
      <c r="A1341" s="5"/>
      <c r="B1341" s="5"/>
      <c r="C1341" s="5"/>
      <c r="D1341" s="5"/>
      <c r="E1341" s="29">
        <f t="shared" ref="E1341:E1343" si="743">G1341-F1341</f>
        <v>0</v>
      </c>
      <c r="F1341" s="29">
        <v>0.3923611111111111</v>
      </c>
      <c r="G1341" s="29">
        <f>F1342</f>
        <v>0.3923611111111111</v>
      </c>
      <c r="H1341" s="3">
        <v>43098</v>
      </c>
      <c r="I1341" s="4">
        <f t="shared" si="741"/>
        <v>43098.392361111109</v>
      </c>
      <c r="J1341" s="4">
        <f t="shared" si="742"/>
        <v>43098.392361111109</v>
      </c>
      <c r="K1341" s="8"/>
      <c r="L1341" s="8"/>
    </row>
    <row r="1342" spans="1:12" hidden="1" outlineLevel="1" x14ac:dyDescent="0.25">
      <c r="A1342" s="5"/>
      <c r="B1342" s="5"/>
      <c r="C1342" s="5"/>
      <c r="D1342" s="5"/>
      <c r="E1342" s="29">
        <f t="shared" si="743"/>
        <v>0</v>
      </c>
      <c r="F1342" s="29">
        <f>F1341</f>
        <v>0.3923611111111111</v>
      </c>
      <c r="G1342" s="29">
        <f>F1343</f>
        <v>0.3923611111111111</v>
      </c>
      <c r="H1342" s="3">
        <v>43098</v>
      </c>
      <c r="I1342" s="4">
        <f t="shared" si="741"/>
        <v>43098.392361111109</v>
      </c>
      <c r="J1342" s="4">
        <f t="shared" si="742"/>
        <v>43098.392361111109</v>
      </c>
      <c r="K1342" s="8"/>
      <c r="L1342" s="8"/>
    </row>
    <row r="1343" spans="1:12" hidden="1" outlineLevel="1" x14ac:dyDescent="0.25">
      <c r="A1343" s="5"/>
      <c r="B1343" s="5"/>
      <c r="C1343" s="5"/>
      <c r="D1343" s="5"/>
      <c r="E1343" s="29">
        <f t="shared" si="743"/>
        <v>1.388888888888884E-3</v>
      </c>
      <c r="F1343" s="29">
        <f>F1342</f>
        <v>0.3923611111111111</v>
      </c>
      <c r="G1343" s="29">
        <v>0.39374999999999999</v>
      </c>
      <c r="H1343" s="3">
        <v>43098</v>
      </c>
      <c r="I1343" s="4">
        <f t="shared" si="741"/>
        <v>43098.392361111109</v>
      </c>
      <c r="J1343" s="4">
        <f t="shared" si="742"/>
        <v>43098.393750000003</v>
      </c>
      <c r="K1343" s="8"/>
      <c r="L1343" s="8"/>
    </row>
    <row r="1344" spans="1:12" hidden="1" collapsed="1" x14ac:dyDescent="0.25">
      <c r="A1344" s="5">
        <v>2001</v>
      </c>
      <c r="B1344" s="5">
        <v>2017</v>
      </c>
      <c r="C1344" s="5" t="s">
        <v>3</v>
      </c>
      <c r="D1344" s="5">
        <v>1</v>
      </c>
      <c r="E1344" s="29">
        <f>SUM(E1345:E1349)</f>
        <v>1.388888888888884E-3</v>
      </c>
      <c r="F1344" s="5"/>
      <c r="G1344" s="5"/>
      <c r="H1344" s="5"/>
      <c r="I1344" s="74">
        <f>IF(J1347&gt;J1346,((J1347-J1346)*$N$2/$O$2)-E1344,0)</f>
        <v>0</v>
      </c>
      <c r="J1344" s="74"/>
      <c r="K1344" s="13"/>
      <c r="L1344" s="12">
        <f>IF(AND(D1344&gt;0,K1344&gt;0),(I1345-K1344)*$N$2/$O$2,0)</f>
        <v>0</v>
      </c>
    </row>
    <row r="1345" spans="1:12" hidden="1" outlineLevel="1" x14ac:dyDescent="0.25">
      <c r="A1345" s="5"/>
      <c r="B1345" s="5"/>
      <c r="C1345" s="5"/>
      <c r="D1345" s="5"/>
      <c r="E1345" s="29">
        <f>G1345-F1345</f>
        <v>1.388888888888884E-3</v>
      </c>
      <c r="F1345" s="29">
        <v>0.39861111111111108</v>
      </c>
      <c r="G1345" s="29">
        <f>F1346</f>
        <v>0.39999999999999997</v>
      </c>
      <c r="H1345" s="3">
        <v>43098</v>
      </c>
      <c r="I1345" s="4">
        <f t="shared" ref="I1345:I1349" si="744">H1345+F1345</f>
        <v>43098.398611111108</v>
      </c>
      <c r="J1345" s="4">
        <f t="shared" ref="J1345:J1349" si="745">H1345+G1345</f>
        <v>43098.400000000001</v>
      </c>
      <c r="K1345" s="8"/>
      <c r="L1345" s="12"/>
    </row>
    <row r="1346" spans="1:12" hidden="1" outlineLevel="1" x14ac:dyDescent="0.25">
      <c r="A1346" s="5"/>
      <c r="B1346" s="5"/>
      <c r="C1346" s="5"/>
      <c r="D1346" s="5"/>
      <c r="E1346" s="29">
        <f t="shared" ref="E1346:E1349" si="746">G1346-F1346</f>
        <v>0</v>
      </c>
      <c r="F1346" s="29">
        <v>0.39999999999999997</v>
      </c>
      <c r="G1346" s="29">
        <f>F1347</f>
        <v>0.39999999999999997</v>
      </c>
      <c r="H1346" s="3">
        <v>43098</v>
      </c>
      <c r="I1346" s="4">
        <f t="shared" si="744"/>
        <v>43098.400000000001</v>
      </c>
      <c r="J1346" s="4">
        <f t="shared" si="745"/>
        <v>43098.400000000001</v>
      </c>
      <c r="K1346" s="8"/>
      <c r="L1346" s="8"/>
    </row>
    <row r="1347" spans="1:12" hidden="1" outlineLevel="1" x14ac:dyDescent="0.25">
      <c r="A1347" s="5"/>
      <c r="B1347" s="5"/>
      <c r="C1347" s="5"/>
      <c r="D1347" s="5"/>
      <c r="E1347" s="29">
        <f t="shared" si="746"/>
        <v>0</v>
      </c>
      <c r="F1347" s="29">
        <f>F1346</f>
        <v>0.39999999999999997</v>
      </c>
      <c r="G1347" s="29">
        <f>F1348</f>
        <v>0.39999999999999997</v>
      </c>
      <c r="H1347" s="3">
        <v>43098</v>
      </c>
      <c r="I1347" s="4">
        <f t="shared" si="744"/>
        <v>43098.400000000001</v>
      </c>
      <c r="J1347" s="4">
        <f t="shared" si="745"/>
        <v>43098.400000000001</v>
      </c>
      <c r="K1347" s="8"/>
      <c r="L1347" s="8"/>
    </row>
    <row r="1348" spans="1:12" hidden="1" outlineLevel="1" x14ac:dyDescent="0.25">
      <c r="A1348" s="5"/>
      <c r="B1348" s="5"/>
      <c r="C1348" s="5"/>
      <c r="D1348" s="5"/>
      <c r="E1348" s="29">
        <f t="shared" si="746"/>
        <v>0</v>
      </c>
      <c r="F1348" s="29">
        <f>F1347</f>
        <v>0.39999999999999997</v>
      </c>
      <c r="G1348" s="29">
        <f>F1349</f>
        <v>0.39999999999999997</v>
      </c>
      <c r="H1348" s="3">
        <v>43098</v>
      </c>
      <c r="I1348" s="4">
        <f t="shared" si="744"/>
        <v>43098.400000000001</v>
      </c>
      <c r="J1348" s="4">
        <f t="shared" si="745"/>
        <v>43098.400000000001</v>
      </c>
      <c r="K1348" s="8"/>
      <c r="L1348" s="8"/>
    </row>
    <row r="1349" spans="1:12" hidden="1" outlineLevel="1" x14ac:dyDescent="0.25">
      <c r="A1349" s="5"/>
      <c r="B1349" s="5"/>
      <c r="C1349" s="5"/>
      <c r="D1349" s="5"/>
      <c r="E1349" s="29">
        <f t="shared" si="746"/>
        <v>0</v>
      </c>
      <c r="F1349" s="29">
        <f>F1348</f>
        <v>0.39999999999999997</v>
      </c>
      <c r="G1349" s="29">
        <f>F1349</f>
        <v>0.39999999999999997</v>
      </c>
      <c r="H1349" s="3">
        <v>43098</v>
      </c>
      <c r="I1349" s="4">
        <f t="shared" si="744"/>
        <v>43098.400000000001</v>
      </c>
      <c r="J1349" s="4">
        <f t="shared" si="745"/>
        <v>43098.400000000001</v>
      </c>
      <c r="K1349" s="8"/>
      <c r="L1349" s="8"/>
    </row>
    <row r="1350" spans="1:12" hidden="1" collapsed="1" x14ac:dyDescent="0.25">
      <c r="A1350" s="5">
        <v>2001</v>
      </c>
      <c r="B1350" s="5">
        <v>2017</v>
      </c>
      <c r="C1350" s="5" t="s">
        <v>3</v>
      </c>
      <c r="D1350" s="5">
        <v>2</v>
      </c>
      <c r="E1350" s="29">
        <f>SUM(E1351:E1354)</f>
        <v>2.7777777777777679E-3</v>
      </c>
      <c r="F1350" s="5"/>
      <c r="G1350" s="5"/>
      <c r="H1350" s="5"/>
      <c r="I1350" s="74">
        <f>IF(J1353&gt;J1352,((J1353-J1352)*$N$2/$O$2)-E1350,0)</f>
        <v>0</v>
      </c>
      <c r="J1350" s="74"/>
      <c r="K1350" s="4">
        <f>J1349</f>
        <v>43098.400000000001</v>
      </c>
      <c r="L1350" s="12">
        <f>IF(AND(D1350&gt;0,K1350&gt;0),(I1351-K1350))</f>
        <v>0</v>
      </c>
    </row>
    <row r="1351" spans="1:12" hidden="1" outlineLevel="1" x14ac:dyDescent="0.25">
      <c r="A1351" s="5"/>
      <c r="B1351" s="5"/>
      <c r="C1351" s="5"/>
      <c r="D1351" s="5"/>
      <c r="E1351" s="29">
        <f>G1351-F1351</f>
        <v>1.388888888888884E-3</v>
      </c>
      <c r="F1351" s="29">
        <f>G1349</f>
        <v>0.39999999999999997</v>
      </c>
      <c r="G1351" s="29">
        <f>F1352</f>
        <v>0.40138888888888885</v>
      </c>
      <c r="H1351" s="3">
        <v>43098</v>
      </c>
      <c r="I1351" s="4">
        <f t="shared" ref="I1351:I1354" si="747">H1351+F1351</f>
        <v>43098.400000000001</v>
      </c>
      <c r="J1351" s="4">
        <f t="shared" ref="J1351:J1354" si="748">H1351+G1351</f>
        <v>43098.401388888888</v>
      </c>
      <c r="K1351" s="8"/>
      <c r="L1351" s="12"/>
    </row>
    <row r="1352" spans="1:12" hidden="1" outlineLevel="1" x14ac:dyDescent="0.25">
      <c r="A1352" s="5"/>
      <c r="B1352" s="5"/>
      <c r="C1352" s="5"/>
      <c r="D1352" s="5"/>
      <c r="E1352" s="29">
        <f t="shared" ref="E1352:E1354" si="749">G1352-F1352</f>
        <v>0</v>
      </c>
      <c r="F1352" s="29">
        <v>0.40138888888888885</v>
      </c>
      <c r="G1352" s="29">
        <f>F1353</f>
        <v>0.40138888888888885</v>
      </c>
      <c r="H1352" s="3">
        <v>43098</v>
      </c>
      <c r="I1352" s="4">
        <f t="shared" si="747"/>
        <v>43098.401388888888</v>
      </c>
      <c r="J1352" s="4">
        <f t="shared" si="748"/>
        <v>43098.401388888888</v>
      </c>
      <c r="K1352" s="8"/>
      <c r="L1352" s="8"/>
    </row>
    <row r="1353" spans="1:12" hidden="1" outlineLevel="1" x14ac:dyDescent="0.25">
      <c r="A1353" s="5"/>
      <c r="B1353" s="5"/>
      <c r="C1353" s="5"/>
      <c r="D1353" s="5"/>
      <c r="E1353" s="29">
        <f t="shared" si="749"/>
        <v>0</v>
      </c>
      <c r="F1353" s="29">
        <f>F1352</f>
        <v>0.40138888888888885</v>
      </c>
      <c r="G1353" s="29">
        <f>F1354</f>
        <v>0.40138888888888885</v>
      </c>
      <c r="H1353" s="3">
        <v>43098</v>
      </c>
      <c r="I1353" s="4">
        <f t="shared" si="747"/>
        <v>43098.401388888888</v>
      </c>
      <c r="J1353" s="4">
        <f t="shared" si="748"/>
        <v>43098.401388888888</v>
      </c>
      <c r="K1353" s="8"/>
      <c r="L1353" s="8"/>
    </row>
    <row r="1354" spans="1:12" hidden="1" outlineLevel="1" x14ac:dyDescent="0.25">
      <c r="A1354" s="5"/>
      <c r="B1354" s="5"/>
      <c r="C1354" s="5"/>
      <c r="D1354" s="5"/>
      <c r="E1354" s="29">
        <f t="shared" si="749"/>
        <v>1.388888888888884E-3</v>
      </c>
      <c r="F1354" s="29">
        <f>F1353</f>
        <v>0.40138888888888885</v>
      </c>
      <c r="G1354" s="29">
        <v>0.40277777777777773</v>
      </c>
      <c r="H1354" s="3">
        <v>43098</v>
      </c>
      <c r="I1354" s="4">
        <f t="shared" si="747"/>
        <v>43098.401388888888</v>
      </c>
      <c r="J1354" s="4">
        <f t="shared" si="748"/>
        <v>43098.402777777781</v>
      </c>
      <c r="K1354" s="8"/>
      <c r="L1354" s="8"/>
    </row>
    <row r="1355" spans="1:12" hidden="1" collapsed="1" x14ac:dyDescent="0.25">
      <c r="A1355" s="5">
        <v>2002</v>
      </c>
      <c r="B1355" s="5">
        <v>2017</v>
      </c>
      <c r="C1355" s="5" t="s">
        <v>3</v>
      </c>
      <c r="D1355" s="5">
        <v>1</v>
      </c>
      <c r="E1355" s="29">
        <f>SUM(E1356:E1360)</f>
        <v>2.7777777777777679E-3</v>
      </c>
      <c r="F1355" s="5"/>
      <c r="G1355" s="5"/>
      <c r="H1355" s="5"/>
      <c r="I1355" s="74">
        <f>IF(J1358&gt;J1357,((J1358-J1357)*$N$2/$O$2)-E1355,0)</f>
        <v>0</v>
      </c>
      <c r="J1355" s="74"/>
      <c r="K1355" s="13"/>
      <c r="L1355" s="12">
        <f>IF(AND(D1355&gt;0,K1355&gt;0),(I1356-K1355)*$N$2/$O$2,0)</f>
        <v>0</v>
      </c>
    </row>
    <row r="1356" spans="1:12" hidden="1" outlineLevel="1" x14ac:dyDescent="0.25">
      <c r="A1356" s="5"/>
      <c r="B1356" s="5"/>
      <c r="C1356" s="5"/>
      <c r="D1356" s="5"/>
      <c r="E1356" s="29">
        <f>G1356-F1356</f>
        <v>2.0833333333333814E-3</v>
      </c>
      <c r="F1356" s="29">
        <v>0.40138888888888885</v>
      </c>
      <c r="G1356" s="29">
        <f>F1357</f>
        <v>0.40347222222222223</v>
      </c>
      <c r="H1356" s="3">
        <v>43098</v>
      </c>
      <c r="I1356" s="4">
        <f t="shared" ref="I1356:I1360" si="750">H1356+F1356</f>
        <v>43098.401388888888</v>
      </c>
      <c r="J1356" s="4">
        <f t="shared" ref="J1356:J1360" si="751">H1356+G1356</f>
        <v>43098.40347222222</v>
      </c>
      <c r="K1356" s="8"/>
      <c r="L1356" s="12"/>
    </row>
    <row r="1357" spans="1:12" hidden="1" outlineLevel="1" x14ac:dyDescent="0.25">
      <c r="A1357" s="5"/>
      <c r="B1357" s="5"/>
      <c r="C1357" s="5"/>
      <c r="D1357" s="5"/>
      <c r="E1357" s="29">
        <f t="shared" ref="E1357:E1360" si="752">G1357-F1357</f>
        <v>0</v>
      </c>
      <c r="F1357" s="29">
        <v>0.40347222222222223</v>
      </c>
      <c r="G1357" s="29">
        <f>F1358</f>
        <v>0.40347222222222223</v>
      </c>
      <c r="H1357" s="3">
        <v>43098</v>
      </c>
      <c r="I1357" s="4">
        <f t="shared" si="750"/>
        <v>43098.40347222222</v>
      </c>
      <c r="J1357" s="4">
        <f t="shared" si="751"/>
        <v>43098.40347222222</v>
      </c>
      <c r="K1357" s="8"/>
      <c r="L1357" s="8"/>
    </row>
    <row r="1358" spans="1:12" hidden="1" outlineLevel="1" x14ac:dyDescent="0.25">
      <c r="A1358" s="5"/>
      <c r="B1358" s="5"/>
      <c r="C1358" s="5"/>
      <c r="D1358" s="5"/>
      <c r="E1358" s="29">
        <f t="shared" si="752"/>
        <v>0</v>
      </c>
      <c r="F1358" s="29">
        <f>F1357</f>
        <v>0.40347222222222223</v>
      </c>
      <c r="G1358" s="29">
        <f>F1359</f>
        <v>0.40347222222222223</v>
      </c>
      <c r="H1358" s="3">
        <v>43098</v>
      </c>
      <c r="I1358" s="4">
        <f t="shared" si="750"/>
        <v>43098.40347222222</v>
      </c>
      <c r="J1358" s="4">
        <f t="shared" si="751"/>
        <v>43098.40347222222</v>
      </c>
      <c r="K1358" s="8"/>
      <c r="L1358" s="8"/>
    </row>
    <row r="1359" spans="1:12" hidden="1" outlineLevel="1" x14ac:dyDescent="0.25">
      <c r="A1359" s="5"/>
      <c r="B1359" s="5"/>
      <c r="C1359" s="5"/>
      <c r="D1359" s="5"/>
      <c r="E1359" s="29">
        <f t="shared" si="752"/>
        <v>6.9444444444438647E-4</v>
      </c>
      <c r="F1359" s="29">
        <f>F1358</f>
        <v>0.40347222222222223</v>
      </c>
      <c r="G1359" s="29">
        <f>F1360</f>
        <v>0.40416666666666662</v>
      </c>
      <c r="H1359" s="3">
        <v>43098</v>
      </c>
      <c r="I1359" s="4">
        <f t="shared" si="750"/>
        <v>43098.40347222222</v>
      </c>
      <c r="J1359" s="4">
        <f t="shared" si="751"/>
        <v>43098.404166666667</v>
      </c>
      <c r="K1359" s="8"/>
      <c r="L1359" s="8"/>
    </row>
    <row r="1360" spans="1:12" hidden="1" outlineLevel="1" x14ac:dyDescent="0.25">
      <c r="A1360" s="5"/>
      <c r="B1360" s="5"/>
      <c r="C1360" s="5"/>
      <c r="D1360" s="5"/>
      <c r="E1360" s="29">
        <f t="shared" si="752"/>
        <v>0</v>
      </c>
      <c r="F1360" s="29">
        <v>0.40416666666666662</v>
      </c>
      <c r="G1360" s="29">
        <f>F1360</f>
        <v>0.40416666666666662</v>
      </c>
      <c r="H1360" s="3">
        <v>43098</v>
      </c>
      <c r="I1360" s="4">
        <f t="shared" si="750"/>
        <v>43098.404166666667</v>
      </c>
      <c r="J1360" s="4">
        <f t="shared" si="751"/>
        <v>43098.404166666667</v>
      </c>
      <c r="K1360" s="8"/>
      <c r="L1360" s="8"/>
    </row>
    <row r="1361" spans="1:12" hidden="1" collapsed="1" x14ac:dyDescent="0.25">
      <c r="A1361" s="5">
        <v>2002</v>
      </c>
      <c r="B1361" s="5">
        <v>2017</v>
      </c>
      <c r="C1361" s="5" t="s">
        <v>3</v>
      </c>
      <c r="D1361" s="5">
        <v>2</v>
      </c>
      <c r="E1361" s="29">
        <f>SUM(E1362:E1365)</f>
        <v>3.4722222222222654E-3</v>
      </c>
      <c r="F1361" s="5"/>
      <c r="G1361" s="5"/>
      <c r="H1361" s="5"/>
      <c r="I1361" s="74">
        <f>IF(J1364&gt;J1363,((J1364-J1363)*$N$2/$O$2)-E1361,0)</f>
        <v>-3.2552083348997285E-3</v>
      </c>
      <c r="J1361" s="74"/>
      <c r="K1361" s="4">
        <f>J1360</f>
        <v>43098.404166666667</v>
      </c>
      <c r="L1361" s="12">
        <f>IF(AND(D1361&gt;0,K1361&gt;0),(I1362-K1361))</f>
        <v>0</v>
      </c>
    </row>
    <row r="1362" spans="1:12" hidden="1" outlineLevel="1" x14ac:dyDescent="0.25">
      <c r="A1362" s="5"/>
      <c r="B1362" s="5"/>
      <c r="C1362" s="5"/>
      <c r="D1362" s="5"/>
      <c r="E1362" s="29">
        <f>G1362-F1362</f>
        <v>6.9444444444449749E-4</v>
      </c>
      <c r="F1362" s="29">
        <f>G1360</f>
        <v>0.40416666666666662</v>
      </c>
      <c r="G1362" s="29">
        <f>F1363</f>
        <v>0.40486111111111112</v>
      </c>
      <c r="H1362" s="3">
        <v>43098</v>
      </c>
      <c r="I1362" s="4">
        <f t="shared" ref="I1362:I1365" si="753">H1362+F1362</f>
        <v>43098.404166666667</v>
      </c>
      <c r="J1362" s="4">
        <f t="shared" ref="J1362:J1365" si="754">H1362+G1362</f>
        <v>43098.404861111114</v>
      </c>
      <c r="K1362" s="8"/>
      <c r="L1362" s="12"/>
    </row>
    <row r="1363" spans="1:12" hidden="1" outlineLevel="1" x14ac:dyDescent="0.25">
      <c r="A1363" s="5"/>
      <c r="B1363" s="5"/>
      <c r="C1363" s="5"/>
      <c r="D1363" s="5"/>
      <c r="E1363" s="29">
        <f t="shared" ref="E1363:E1365" si="755">G1363-F1363</f>
        <v>0</v>
      </c>
      <c r="F1363" s="29">
        <v>0.40486111111111112</v>
      </c>
      <c r="G1363" s="29">
        <f>F1364</f>
        <v>0.40486111111111112</v>
      </c>
      <c r="H1363" s="3">
        <v>43098</v>
      </c>
      <c r="I1363" s="4">
        <f t="shared" si="753"/>
        <v>43098.404861111114</v>
      </c>
      <c r="J1363" s="4">
        <f t="shared" si="754"/>
        <v>43098.404861111114</v>
      </c>
      <c r="K1363" s="8"/>
      <c r="L1363" s="8"/>
    </row>
    <row r="1364" spans="1:12" hidden="1" outlineLevel="1" x14ac:dyDescent="0.25">
      <c r="A1364" s="5"/>
      <c r="B1364" s="5"/>
      <c r="C1364" s="5"/>
      <c r="D1364" s="5"/>
      <c r="E1364" s="29">
        <f t="shared" si="755"/>
        <v>6.9444444444438647E-4</v>
      </c>
      <c r="F1364" s="29">
        <f>F1363</f>
        <v>0.40486111111111112</v>
      </c>
      <c r="G1364" s="29">
        <f>F1365</f>
        <v>0.4055555555555555</v>
      </c>
      <c r="H1364" s="3">
        <v>43098</v>
      </c>
      <c r="I1364" s="4">
        <f t="shared" si="753"/>
        <v>43098.404861111114</v>
      </c>
      <c r="J1364" s="4">
        <f t="shared" si="754"/>
        <v>43098.405555555553</v>
      </c>
      <c r="K1364" s="8"/>
      <c r="L1364" s="8"/>
    </row>
    <row r="1365" spans="1:12" hidden="1" outlineLevel="1" x14ac:dyDescent="0.25">
      <c r="A1365" s="5"/>
      <c r="B1365" s="5"/>
      <c r="C1365" s="5"/>
      <c r="D1365" s="5"/>
      <c r="E1365" s="29">
        <f t="shared" si="755"/>
        <v>2.0833333333333814E-3</v>
      </c>
      <c r="F1365" s="29">
        <v>0.4055555555555555</v>
      </c>
      <c r="G1365" s="29">
        <v>0.40763888888888888</v>
      </c>
      <c r="H1365" s="3">
        <v>43098</v>
      </c>
      <c r="I1365" s="4">
        <f t="shared" si="753"/>
        <v>43098.405555555553</v>
      </c>
      <c r="J1365" s="4">
        <f t="shared" si="754"/>
        <v>43098.407638888886</v>
      </c>
      <c r="K1365" s="8"/>
      <c r="L1365" s="8"/>
    </row>
    <row r="1366" spans="1:12" hidden="1" collapsed="1" x14ac:dyDescent="0.25">
      <c r="A1366" s="5">
        <v>2003</v>
      </c>
      <c r="B1366" s="5">
        <v>2017</v>
      </c>
      <c r="C1366" s="5" t="s">
        <v>3</v>
      </c>
      <c r="D1366" s="5">
        <v>1</v>
      </c>
      <c r="E1366" s="29">
        <f>SUM(E1367:E1371)</f>
        <v>2.0833333333333814E-3</v>
      </c>
      <c r="F1366" s="5"/>
      <c r="G1366" s="5"/>
      <c r="H1366" s="5"/>
      <c r="I1366" s="74">
        <f>IF(J1369&gt;J1368,((J1369-J1368)*$N$2/$O$2)-E1366,0)</f>
        <v>-1.8663194460108445E-3</v>
      </c>
      <c r="J1366" s="74"/>
      <c r="K1366" s="13"/>
      <c r="L1366" s="12">
        <f>IF(AND(D1366&gt;0,K1366&gt;0),(I1367-K1366)*$N$2/$O$2,0)</f>
        <v>0</v>
      </c>
    </row>
    <row r="1367" spans="1:12" hidden="1" outlineLevel="1" x14ac:dyDescent="0.25">
      <c r="A1367" s="5"/>
      <c r="B1367" s="5"/>
      <c r="C1367" s="5"/>
      <c r="D1367" s="5"/>
      <c r="E1367" s="29">
        <f>G1367-F1367</f>
        <v>6.9444444444449749E-4</v>
      </c>
      <c r="F1367" s="29">
        <v>0.40625</v>
      </c>
      <c r="G1367" s="29">
        <f>F1368</f>
        <v>0.4069444444444445</v>
      </c>
      <c r="H1367" s="3">
        <v>43098</v>
      </c>
      <c r="I1367" s="4">
        <f t="shared" ref="I1367:I1371" si="756">H1367+F1367</f>
        <v>43098.40625</v>
      </c>
      <c r="J1367" s="4">
        <f t="shared" ref="J1367:J1371" si="757">H1367+G1367</f>
        <v>43098.406944444447</v>
      </c>
      <c r="K1367" s="8"/>
      <c r="L1367" s="12"/>
    </row>
    <row r="1368" spans="1:12" hidden="1" outlineLevel="1" x14ac:dyDescent="0.25">
      <c r="A1368" s="5"/>
      <c r="B1368" s="5"/>
      <c r="C1368" s="5"/>
      <c r="D1368" s="5"/>
      <c r="E1368" s="29">
        <f t="shared" ref="E1368:E1371" si="758">G1368-F1368</f>
        <v>0</v>
      </c>
      <c r="F1368" s="29">
        <v>0.4069444444444445</v>
      </c>
      <c r="G1368" s="29">
        <f>F1369</f>
        <v>0.4069444444444445</v>
      </c>
      <c r="H1368" s="3">
        <v>43098</v>
      </c>
      <c r="I1368" s="4">
        <f t="shared" si="756"/>
        <v>43098.406944444447</v>
      </c>
      <c r="J1368" s="4">
        <f t="shared" si="757"/>
        <v>43098.406944444447</v>
      </c>
      <c r="K1368" s="8"/>
      <c r="L1368" s="8"/>
    </row>
    <row r="1369" spans="1:12" hidden="1" outlineLevel="1" x14ac:dyDescent="0.25">
      <c r="A1369" s="5"/>
      <c r="B1369" s="5"/>
      <c r="C1369" s="5"/>
      <c r="D1369" s="5"/>
      <c r="E1369" s="29">
        <f t="shared" si="758"/>
        <v>6.9444444444438647E-4</v>
      </c>
      <c r="F1369" s="29">
        <f>F1368</f>
        <v>0.4069444444444445</v>
      </c>
      <c r="G1369" s="29">
        <f>F1370</f>
        <v>0.40763888888888888</v>
      </c>
      <c r="H1369" s="3">
        <v>43098</v>
      </c>
      <c r="I1369" s="4">
        <f t="shared" si="756"/>
        <v>43098.406944444447</v>
      </c>
      <c r="J1369" s="4">
        <f t="shared" si="757"/>
        <v>43098.407638888886</v>
      </c>
      <c r="K1369" s="8"/>
      <c r="L1369" s="8"/>
    </row>
    <row r="1370" spans="1:12" hidden="1" outlineLevel="1" x14ac:dyDescent="0.25">
      <c r="A1370" s="5"/>
      <c r="B1370" s="5"/>
      <c r="C1370" s="5"/>
      <c r="D1370" s="5"/>
      <c r="E1370" s="29">
        <f t="shared" si="758"/>
        <v>6.9444444444449749E-4</v>
      </c>
      <c r="F1370" s="29">
        <v>0.40763888888888888</v>
      </c>
      <c r="G1370" s="29">
        <f>F1371</f>
        <v>0.40833333333333338</v>
      </c>
      <c r="H1370" s="3">
        <v>43098</v>
      </c>
      <c r="I1370" s="4">
        <f t="shared" si="756"/>
        <v>43098.407638888886</v>
      </c>
      <c r="J1370" s="4">
        <f t="shared" si="757"/>
        <v>43098.408333333333</v>
      </c>
      <c r="K1370" s="8"/>
      <c r="L1370" s="8"/>
    </row>
    <row r="1371" spans="1:12" hidden="1" outlineLevel="1" x14ac:dyDescent="0.25">
      <c r="A1371" s="5"/>
      <c r="B1371" s="5"/>
      <c r="C1371" s="5"/>
      <c r="D1371" s="5"/>
      <c r="E1371" s="29">
        <f t="shared" si="758"/>
        <v>0</v>
      </c>
      <c r="F1371" s="29">
        <v>0.40833333333333338</v>
      </c>
      <c r="G1371" s="29">
        <f>F1371</f>
        <v>0.40833333333333338</v>
      </c>
      <c r="H1371" s="3">
        <v>43098</v>
      </c>
      <c r="I1371" s="4">
        <f t="shared" si="756"/>
        <v>43098.408333333333</v>
      </c>
      <c r="J1371" s="4">
        <f t="shared" si="757"/>
        <v>43098.408333333333</v>
      </c>
      <c r="K1371" s="8"/>
      <c r="L1371" s="8"/>
    </row>
    <row r="1372" spans="1:12" hidden="1" collapsed="1" x14ac:dyDescent="0.25">
      <c r="A1372" s="5">
        <v>2003</v>
      </c>
      <c r="B1372" s="5">
        <v>2017</v>
      </c>
      <c r="C1372" s="5" t="s">
        <v>3</v>
      </c>
      <c r="D1372" s="5">
        <v>2</v>
      </c>
      <c r="E1372" s="29">
        <f>SUM(E1373:E1376)</f>
        <v>3.4722222222221544E-3</v>
      </c>
      <c r="F1372" s="5"/>
      <c r="G1372" s="5"/>
      <c r="H1372" s="5"/>
      <c r="I1372" s="74">
        <f>IF(J1375&gt;J1374,((J1375-J1374)*$N$2/$O$2)-E1372,0)</f>
        <v>0</v>
      </c>
      <c r="J1372" s="74"/>
      <c r="K1372" s="4">
        <f>J1371</f>
        <v>43098.408333333333</v>
      </c>
      <c r="L1372" s="12">
        <f>IF(AND(D1372&gt;0,K1372&gt;0),(I1373-K1372))</f>
        <v>0</v>
      </c>
    </row>
    <row r="1373" spans="1:12" hidden="1" outlineLevel="1" x14ac:dyDescent="0.25">
      <c r="A1373" s="5"/>
      <c r="B1373" s="5"/>
      <c r="C1373" s="5"/>
      <c r="D1373" s="5"/>
      <c r="E1373" s="29">
        <f>G1373-F1373</f>
        <v>1.388888888888884E-3</v>
      </c>
      <c r="F1373" s="29">
        <f>G1371</f>
        <v>0.40833333333333338</v>
      </c>
      <c r="G1373" s="29">
        <f>F1374</f>
        <v>0.40972222222222227</v>
      </c>
      <c r="H1373" s="3">
        <v>43098</v>
      </c>
      <c r="I1373" s="4">
        <f t="shared" ref="I1373:I1376" si="759">H1373+F1373</f>
        <v>43098.408333333333</v>
      </c>
      <c r="J1373" s="4">
        <f t="shared" ref="J1373:J1376" si="760">H1373+G1373</f>
        <v>43098.409722222219</v>
      </c>
      <c r="K1373" s="8"/>
      <c r="L1373" s="12"/>
    </row>
    <row r="1374" spans="1:12" hidden="1" outlineLevel="1" x14ac:dyDescent="0.25">
      <c r="A1374" s="5"/>
      <c r="B1374" s="5"/>
      <c r="C1374" s="5"/>
      <c r="D1374" s="5"/>
      <c r="E1374" s="29">
        <f t="shared" ref="E1374:E1376" si="761">G1374-F1374</f>
        <v>0</v>
      </c>
      <c r="F1374" s="29">
        <v>0.40972222222222227</v>
      </c>
      <c r="G1374" s="29">
        <f>F1375</f>
        <v>0.40972222222222227</v>
      </c>
      <c r="H1374" s="3">
        <v>43098</v>
      </c>
      <c r="I1374" s="4">
        <f t="shared" si="759"/>
        <v>43098.409722222219</v>
      </c>
      <c r="J1374" s="4">
        <f t="shared" si="760"/>
        <v>43098.409722222219</v>
      </c>
      <c r="K1374" s="8"/>
      <c r="L1374" s="8"/>
    </row>
    <row r="1375" spans="1:12" hidden="1" outlineLevel="1" x14ac:dyDescent="0.25">
      <c r="A1375" s="5"/>
      <c r="B1375" s="5"/>
      <c r="C1375" s="5"/>
      <c r="D1375" s="5"/>
      <c r="E1375" s="29">
        <f t="shared" si="761"/>
        <v>0</v>
      </c>
      <c r="F1375" s="29">
        <f>F1374</f>
        <v>0.40972222222222227</v>
      </c>
      <c r="G1375" s="29">
        <f>F1376</f>
        <v>0.40972222222222227</v>
      </c>
      <c r="H1375" s="3">
        <v>43098</v>
      </c>
      <c r="I1375" s="4">
        <f t="shared" si="759"/>
        <v>43098.409722222219</v>
      </c>
      <c r="J1375" s="4">
        <f t="shared" si="760"/>
        <v>43098.409722222219</v>
      </c>
      <c r="K1375" s="8"/>
      <c r="L1375" s="8"/>
    </row>
    <row r="1376" spans="1:12" hidden="1" outlineLevel="1" x14ac:dyDescent="0.25">
      <c r="A1376" s="5"/>
      <c r="B1376" s="5"/>
      <c r="C1376" s="5"/>
      <c r="D1376" s="5"/>
      <c r="E1376" s="29">
        <f t="shared" si="761"/>
        <v>2.0833333333332704E-3</v>
      </c>
      <c r="F1376" s="29">
        <f>F1375</f>
        <v>0.40972222222222227</v>
      </c>
      <c r="G1376" s="29">
        <v>0.41180555555555554</v>
      </c>
      <c r="H1376" s="3">
        <v>43098</v>
      </c>
      <c r="I1376" s="4">
        <f t="shared" si="759"/>
        <v>43098.409722222219</v>
      </c>
      <c r="J1376" s="4">
        <f t="shared" si="760"/>
        <v>43098.411805555559</v>
      </c>
      <c r="K1376" s="8"/>
      <c r="L1376" s="8"/>
    </row>
    <row r="1377" spans="1:12" hidden="1" collapsed="1" x14ac:dyDescent="0.25">
      <c r="A1377" s="5">
        <v>2004</v>
      </c>
      <c r="B1377" s="5">
        <v>2017</v>
      </c>
      <c r="C1377" s="5" t="s">
        <v>3</v>
      </c>
      <c r="D1377" s="5">
        <v>1</v>
      </c>
      <c r="E1377" s="29">
        <f>SUM(E1378:E1382)</f>
        <v>1.388888888888884E-3</v>
      </c>
      <c r="F1377" s="5"/>
      <c r="G1377" s="5"/>
      <c r="H1377" s="5"/>
      <c r="I1377" s="74">
        <f>IF(J1380&gt;J1379,((J1380-J1379)*$N$2/$O$2)-E1377,0)</f>
        <v>0</v>
      </c>
      <c r="J1377" s="74"/>
      <c r="K1377" s="13"/>
      <c r="L1377" s="12">
        <f>IF(AND(D1377&gt;0,K1377&gt;0),(I1378-K1377)*$N$2/$O$2,0)</f>
        <v>0</v>
      </c>
    </row>
    <row r="1378" spans="1:12" hidden="1" outlineLevel="1" x14ac:dyDescent="0.25">
      <c r="A1378" s="5"/>
      <c r="B1378" s="5"/>
      <c r="C1378" s="5"/>
      <c r="D1378" s="5"/>
      <c r="E1378" s="29">
        <f>G1378-F1378</f>
        <v>1.388888888888884E-3</v>
      </c>
      <c r="F1378" s="29">
        <v>0.41041666666666665</v>
      </c>
      <c r="G1378" s="29">
        <f>F1379</f>
        <v>0.41180555555555554</v>
      </c>
      <c r="H1378" s="3">
        <v>43093</v>
      </c>
      <c r="I1378" s="4">
        <f t="shared" ref="I1378:I1382" si="762">H1378+F1378</f>
        <v>43093.410416666666</v>
      </c>
      <c r="J1378" s="4">
        <f t="shared" ref="J1378:J1382" si="763">H1378+G1378</f>
        <v>43093.411805555559</v>
      </c>
      <c r="K1378" s="8"/>
      <c r="L1378" s="12"/>
    </row>
    <row r="1379" spans="1:12" hidden="1" outlineLevel="1" x14ac:dyDescent="0.25">
      <c r="A1379" s="5"/>
      <c r="B1379" s="5"/>
      <c r="C1379" s="5"/>
      <c r="D1379" s="5"/>
      <c r="E1379" s="29">
        <f t="shared" ref="E1379:E1382" si="764">G1379-F1379</f>
        <v>0</v>
      </c>
      <c r="F1379" s="29">
        <v>0.41180555555555554</v>
      </c>
      <c r="G1379" s="29">
        <f>F1380</f>
        <v>0.41180555555555554</v>
      </c>
      <c r="H1379" s="3">
        <v>43093</v>
      </c>
      <c r="I1379" s="4">
        <f t="shared" si="762"/>
        <v>43093.411805555559</v>
      </c>
      <c r="J1379" s="4">
        <f t="shared" si="763"/>
        <v>43093.411805555559</v>
      </c>
      <c r="K1379" s="8"/>
      <c r="L1379" s="8"/>
    </row>
    <row r="1380" spans="1:12" hidden="1" outlineLevel="1" x14ac:dyDescent="0.25">
      <c r="A1380" s="5"/>
      <c r="B1380" s="5"/>
      <c r="C1380" s="5"/>
      <c r="D1380" s="5"/>
      <c r="E1380" s="29">
        <f t="shared" si="764"/>
        <v>0</v>
      </c>
      <c r="F1380" s="29">
        <f>F1379</f>
        <v>0.41180555555555554</v>
      </c>
      <c r="G1380" s="29">
        <f>F1381</f>
        <v>0.41180555555555554</v>
      </c>
      <c r="H1380" s="3">
        <v>43093</v>
      </c>
      <c r="I1380" s="4">
        <f t="shared" si="762"/>
        <v>43093.411805555559</v>
      </c>
      <c r="J1380" s="4">
        <f t="shared" si="763"/>
        <v>43093.411805555559</v>
      </c>
      <c r="K1380" s="8"/>
      <c r="L1380" s="8"/>
    </row>
    <row r="1381" spans="1:12" hidden="1" outlineLevel="1" x14ac:dyDescent="0.25">
      <c r="A1381" s="5"/>
      <c r="B1381" s="5"/>
      <c r="C1381" s="5"/>
      <c r="D1381" s="5"/>
      <c r="E1381" s="29">
        <f t="shared" si="764"/>
        <v>0</v>
      </c>
      <c r="F1381" s="29">
        <f>F1380</f>
        <v>0.41180555555555554</v>
      </c>
      <c r="G1381" s="29">
        <f>F1382</f>
        <v>0.41180555555555554</v>
      </c>
      <c r="H1381" s="3">
        <v>43093</v>
      </c>
      <c r="I1381" s="4">
        <f t="shared" si="762"/>
        <v>43093.411805555559</v>
      </c>
      <c r="J1381" s="4">
        <f t="shared" si="763"/>
        <v>43093.411805555559</v>
      </c>
      <c r="K1381" s="8"/>
      <c r="L1381" s="8"/>
    </row>
    <row r="1382" spans="1:12" hidden="1" outlineLevel="1" x14ac:dyDescent="0.25">
      <c r="A1382" s="5"/>
      <c r="B1382" s="5"/>
      <c r="C1382" s="5"/>
      <c r="D1382" s="5"/>
      <c r="E1382" s="29">
        <f t="shared" si="764"/>
        <v>0</v>
      </c>
      <c r="F1382" s="29">
        <f>F1381</f>
        <v>0.41180555555555554</v>
      </c>
      <c r="G1382" s="29">
        <f>F1382</f>
        <v>0.41180555555555554</v>
      </c>
      <c r="H1382" s="3">
        <v>43093</v>
      </c>
      <c r="I1382" s="4">
        <f t="shared" si="762"/>
        <v>43093.411805555559</v>
      </c>
      <c r="J1382" s="4">
        <f t="shared" si="763"/>
        <v>43093.411805555559</v>
      </c>
      <c r="K1382" s="8"/>
      <c r="L1382" s="8"/>
    </row>
    <row r="1383" spans="1:12" hidden="1" collapsed="1" x14ac:dyDescent="0.25">
      <c r="A1383" s="5">
        <v>2004</v>
      </c>
      <c r="B1383" s="5">
        <v>2017</v>
      </c>
      <c r="C1383" s="5" t="s">
        <v>3</v>
      </c>
      <c r="D1383" s="5">
        <v>2</v>
      </c>
      <c r="E1383" s="29">
        <f>SUM(E1384:E1387)</f>
        <v>4.1666666666666519E-3</v>
      </c>
      <c r="F1383" s="5"/>
      <c r="G1383" s="5"/>
      <c r="H1383" s="5"/>
      <c r="I1383" s="74">
        <f>IF(J1386&gt;J1385,((J1386-J1385)*$N$2/$O$2)-E1383,0)</f>
        <v>0</v>
      </c>
      <c r="J1383" s="74"/>
      <c r="K1383" s="4">
        <f>J1382</f>
        <v>43093.411805555559</v>
      </c>
      <c r="L1383" s="12">
        <f>IF(AND(D1383&gt;0,K1383&gt;0),(I1384-K1383))</f>
        <v>5</v>
      </c>
    </row>
    <row r="1384" spans="1:12" hidden="1" outlineLevel="1" x14ac:dyDescent="0.25">
      <c r="A1384" s="5"/>
      <c r="B1384" s="5"/>
      <c r="C1384" s="5"/>
      <c r="D1384" s="5"/>
      <c r="E1384" s="29">
        <f>G1384-F1384</f>
        <v>6.9444444444449749E-4</v>
      </c>
      <c r="F1384" s="29">
        <f>G1382</f>
        <v>0.41180555555555554</v>
      </c>
      <c r="G1384" s="29">
        <f>F1385</f>
        <v>0.41250000000000003</v>
      </c>
      <c r="H1384" s="3">
        <v>43098</v>
      </c>
      <c r="I1384" s="4">
        <f t="shared" ref="I1384:I1387" si="765">H1384+F1384</f>
        <v>43098.411805555559</v>
      </c>
      <c r="J1384" s="4">
        <f t="shared" ref="J1384:J1387" si="766">H1384+G1384</f>
        <v>43098.412499999999</v>
      </c>
      <c r="K1384" s="8"/>
      <c r="L1384" s="12"/>
    </row>
    <row r="1385" spans="1:12" hidden="1" outlineLevel="1" x14ac:dyDescent="0.25">
      <c r="A1385" s="5"/>
      <c r="B1385" s="5"/>
      <c r="C1385" s="5"/>
      <c r="D1385" s="5"/>
      <c r="E1385" s="29">
        <f t="shared" ref="E1385:E1387" si="767">G1385-F1385</f>
        <v>0</v>
      </c>
      <c r="F1385" s="29">
        <v>0.41250000000000003</v>
      </c>
      <c r="G1385" s="29">
        <f>F1386</f>
        <v>0.41250000000000003</v>
      </c>
      <c r="H1385" s="3">
        <v>43098</v>
      </c>
      <c r="I1385" s="4">
        <f t="shared" si="765"/>
        <v>43098.412499999999</v>
      </c>
      <c r="J1385" s="4">
        <f t="shared" si="766"/>
        <v>43098.412499999999</v>
      </c>
      <c r="K1385" s="8"/>
      <c r="L1385" s="8"/>
    </row>
    <row r="1386" spans="1:12" hidden="1" outlineLevel="1" x14ac:dyDescent="0.25">
      <c r="A1386" s="5"/>
      <c r="B1386" s="5"/>
      <c r="C1386" s="5"/>
      <c r="D1386" s="5"/>
      <c r="E1386" s="29">
        <f t="shared" si="767"/>
        <v>0</v>
      </c>
      <c r="F1386" s="29">
        <f>F1385</f>
        <v>0.41250000000000003</v>
      </c>
      <c r="G1386" s="29">
        <f>F1387</f>
        <v>0.41250000000000003</v>
      </c>
      <c r="H1386" s="3">
        <v>43098</v>
      </c>
      <c r="I1386" s="4">
        <f t="shared" si="765"/>
        <v>43098.412499999999</v>
      </c>
      <c r="J1386" s="4">
        <f t="shared" si="766"/>
        <v>43098.412499999999</v>
      </c>
      <c r="K1386" s="8"/>
      <c r="L1386" s="8"/>
    </row>
    <row r="1387" spans="1:12" hidden="1" outlineLevel="1" x14ac:dyDescent="0.25">
      <c r="A1387" s="5"/>
      <c r="B1387" s="5"/>
      <c r="C1387" s="5"/>
      <c r="D1387" s="5"/>
      <c r="E1387" s="29">
        <f t="shared" si="767"/>
        <v>3.4722222222221544E-3</v>
      </c>
      <c r="F1387" s="29">
        <f>F1386</f>
        <v>0.41250000000000003</v>
      </c>
      <c r="G1387" s="29">
        <v>0.41597222222222219</v>
      </c>
      <c r="H1387" s="3">
        <v>43098</v>
      </c>
      <c r="I1387" s="4">
        <f t="shared" si="765"/>
        <v>43098.412499999999</v>
      </c>
      <c r="J1387" s="4">
        <f t="shared" si="766"/>
        <v>43098.415972222225</v>
      </c>
      <c r="K1387" s="8"/>
      <c r="L1387" s="8"/>
    </row>
    <row r="1388" spans="1:12" hidden="1" collapsed="1" x14ac:dyDescent="0.25">
      <c r="A1388" s="5">
        <v>2005</v>
      </c>
      <c r="B1388" s="5">
        <v>2017</v>
      </c>
      <c r="C1388" s="5" t="s">
        <v>3</v>
      </c>
      <c r="D1388" s="5">
        <v>1</v>
      </c>
      <c r="E1388" s="29">
        <f>SUM(E1389:E1393)</f>
        <v>2.0833333333333814E-3</v>
      </c>
      <c r="F1388" s="5"/>
      <c r="G1388" s="5"/>
      <c r="H1388" s="5"/>
      <c r="I1388" s="74">
        <f>IF(J1391&gt;J1390,((J1391-J1390)*$N$2/$O$2)-E1388,0)</f>
        <v>0</v>
      </c>
      <c r="J1388" s="74"/>
      <c r="K1388" s="13"/>
      <c r="L1388" s="12">
        <f>IF(AND(D1388&gt;0,K1388&gt;0),(I1389-K1388)*$N$2/$O$2,0)</f>
        <v>0</v>
      </c>
    </row>
    <row r="1389" spans="1:12" hidden="1" outlineLevel="1" x14ac:dyDescent="0.25">
      <c r="A1389" s="5"/>
      <c r="B1389" s="5"/>
      <c r="C1389" s="5"/>
      <c r="D1389" s="5"/>
      <c r="E1389" s="29">
        <f>G1389-F1389</f>
        <v>1.388888888888884E-3</v>
      </c>
      <c r="F1389" s="29">
        <v>0.44027777777777777</v>
      </c>
      <c r="G1389" s="29">
        <f>F1390</f>
        <v>0.44166666666666665</v>
      </c>
      <c r="H1389" s="3">
        <v>43069</v>
      </c>
      <c r="I1389" s="4">
        <f t="shared" ref="I1389:I1393" si="768">H1389+F1389</f>
        <v>43069.44027777778</v>
      </c>
      <c r="J1389" s="4">
        <f t="shared" ref="J1389:J1393" si="769">H1389+G1389</f>
        <v>43069.441666666666</v>
      </c>
      <c r="K1389" s="8"/>
      <c r="L1389" s="12"/>
    </row>
    <row r="1390" spans="1:12" hidden="1" outlineLevel="1" x14ac:dyDescent="0.25">
      <c r="A1390" s="5"/>
      <c r="B1390" s="5"/>
      <c r="C1390" s="5"/>
      <c r="D1390" s="5"/>
      <c r="E1390" s="29">
        <f t="shared" ref="E1390:E1393" si="770">G1390-F1390</f>
        <v>0</v>
      </c>
      <c r="F1390" s="29">
        <v>0.44166666666666665</v>
      </c>
      <c r="G1390" s="29">
        <f>F1391</f>
        <v>0.44166666666666665</v>
      </c>
      <c r="H1390" s="3">
        <v>43069</v>
      </c>
      <c r="I1390" s="4">
        <f t="shared" si="768"/>
        <v>43069.441666666666</v>
      </c>
      <c r="J1390" s="4">
        <f t="shared" si="769"/>
        <v>43069.441666666666</v>
      </c>
      <c r="K1390" s="8"/>
      <c r="L1390" s="8"/>
    </row>
    <row r="1391" spans="1:12" hidden="1" outlineLevel="1" x14ac:dyDescent="0.25">
      <c r="A1391" s="5"/>
      <c r="B1391" s="5"/>
      <c r="C1391" s="5"/>
      <c r="D1391" s="5"/>
      <c r="E1391" s="29">
        <f t="shared" si="770"/>
        <v>0</v>
      </c>
      <c r="F1391" s="29">
        <f>F1390</f>
        <v>0.44166666666666665</v>
      </c>
      <c r="G1391" s="29">
        <f>F1392</f>
        <v>0.44166666666666665</v>
      </c>
      <c r="H1391" s="3">
        <v>43069</v>
      </c>
      <c r="I1391" s="4">
        <f t="shared" si="768"/>
        <v>43069.441666666666</v>
      </c>
      <c r="J1391" s="4">
        <f t="shared" si="769"/>
        <v>43069.441666666666</v>
      </c>
      <c r="K1391" s="8"/>
      <c r="L1391" s="8"/>
    </row>
    <row r="1392" spans="1:12" hidden="1" outlineLevel="1" x14ac:dyDescent="0.25">
      <c r="A1392" s="5"/>
      <c r="B1392" s="5"/>
      <c r="C1392" s="5"/>
      <c r="D1392" s="5"/>
      <c r="E1392" s="29">
        <f t="shared" si="770"/>
        <v>6.9444444444449749E-4</v>
      </c>
      <c r="F1392" s="29">
        <f>F1391</f>
        <v>0.44166666666666665</v>
      </c>
      <c r="G1392" s="29">
        <f>F1393</f>
        <v>0.44236111111111115</v>
      </c>
      <c r="H1392" s="3">
        <v>43069</v>
      </c>
      <c r="I1392" s="4">
        <f t="shared" si="768"/>
        <v>43069.441666666666</v>
      </c>
      <c r="J1392" s="4">
        <f t="shared" si="769"/>
        <v>43069.442361111112</v>
      </c>
      <c r="K1392" s="8"/>
      <c r="L1392" s="8"/>
    </row>
    <row r="1393" spans="1:12" hidden="1" outlineLevel="1" x14ac:dyDescent="0.25">
      <c r="A1393" s="5"/>
      <c r="B1393" s="5"/>
      <c r="C1393" s="5"/>
      <c r="D1393" s="5"/>
      <c r="E1393" s="29">
        <f t="shared" si="770"/>
        <v>0</v>
      </c>
      <c r="F1393" s="29">
        <v>0.44236111111111115</v>
      </c>
      <c r="G1393" s="29">
        <f>F1393</f>
        <v>0.44236111111111115</v>
      </c>
      <c r="H1393" s="3">
        <v>43069</v>
      </c>
      <c r="I1393" s="4">
        <f t="shared" si="768"/>
        <v>43069.442361111112</v>
      </c>
      <c r="J1393" s="4">
        <f t="shared" si="769"/>
        <v>43069.442361111112</v>
      </c>
      <c r="K1393" s="8"/>
      <c r="L1393" s="8"/>
    </row>
    <row r="1394" spans="1:12" hidden="1" collapsed="1" x14ac:dyDescent="0.25">
      <c r="A1394" s="5">
        <v>2005</v>
      </c>
      <c r="B1394" s="5">
        <v>2017</v>
      </c>
      <c r="C1394" s="5" t="s">
        <v>3</v>
      </c>
      <c r="D1394" s="5">
        <v>2</v>
      </c>
      <c r="E1394" s="29">
        <f>SUM(E1395:E1398)</f>
        <v>2.7777777777778234E-3</v>
      </c>
      <c r="F1394" s="5"/>
      <c r="G1394" s="5"/>
      <c r="H1394" s="5"/>
      <c r="I1394" s="74">
        <f>IF(J1397&gt;J1396,((J1397-J1396)*$N$2/$O$2)-E1394,0)</f>
        <v>0</v>
      </c>
      <c r="J1394" s="74"/>
      <c r="K1394" s="4">
        <f>J1393</f>
        <v>43069.442361111112</v>
      </c>
      <c r="L1394" s="12">
        <f>IF(AND(D1394&gt;0,K1394&gt;0),(I1395-K1394))</f>
        <v>28.984027777776646</v>
      </c>
    </row>
    <row r="1395" spans="1:12" hidden="1" outlineLevel="1" x14ac:dyDescent="0.25">
      <c r="A1395" s="5"/>
      <c r="B1395" s="5"/>
      <c r="C1395" s="5"/>
      <c r="D1395" s="5"/>
      <c r="E1395" s="29">
        <f>G1395-F1395</f>
        <v>6.9444444444444198E-4</v>
      </c>
      <c r="F1395" s="29">
        <v>0.42638888888888887</v>
      </c>
      <c r="G1395" s="29">
        <f>F1396</f>
        <v>0.42708333333333331</v>
      </c>
      <c r="H1395" s="3">
        <v>43098</v>
      </c>
      <c r="I1395" s="4">
        <f t="shared" ref="I1395:I1398" si="771">H1395+F1395</f>
        <v>43098.426388888889</v>
      </c>
      <c r="J1395" s="4">
        <f t="shared" ref="J1395:J1398" si="772">H1395+G1395</f>
        <v>43098.427083333336</v>
      </c>
      <c r="K1395" s="8"/>
      <c r="L1395" s="12"/>
    </row>
    <row r="1396" spans="1:12" hidden="1" outlineLevel="1" x14ac:dyDescent="0.25">
      <c r="A1396" s="5"/>
      <c r="B1396" s="5"/>
      <c r="C1396" s="5"/>
      <c r="D1396" s="5"/>
      <c r="E1396" s="29">
        <f t="shared" ref="E1396:E1398" si="773">G1396-F1396</f>
        <v>0</v>
      </c>
      <c r="F1396" s="29">
        <v>0.42708333333333331</v>
      </c>
      <c r="G1396" s="29">
        <f>F1397</f>
        <v>0.42708333333333331</v>
      </c>
      <c r="H1396" s="3">
        <v>43098</v>
      </c>
      <c r="I1396" s="4">
        <f t="shared" si="771"/>
        <v>43098.427083333336</v>
      </c>
      <c r="J1396" s="4">
        <f t="shared" si="772"/>
        <v>43098.427083333336</v>
      </c>
      <c r="K1396" s="8"/>
      <c r="L1396" s="8"/>
    </row>
    <row r="1397" spans="1:12" hidden="1" outlineLevel="1" x14ac:dyDescent="0.25">
      <c r="A1397" s="5"/>
      <c r="B1397" s="5"/>
      <c r="C1397" s="5"/>
      <c r="D1397" s="5"/>
      <c r="E1397" s="29">
        <f t="shared" si="773"/>
        <v>0</v>
      </c>
      <c r="F1397" s="29">
        <f>F1396</f>
        <v>0.42708333333333331</v>
      </c>
      <c r="G1397" s="29">
        <f>F1398</f>
        <v>0.42708333333333331</v>
      </c>
      <c r="H1397" s="3">
        <v>43098</v>
      </c>
      <c r="I1397" s="4">
        <f t="shared" si="771"/>
        <v>43098.427083333336</v>
      </c>
      <c r="J1397" s="4">
        <f t="shared" si="772"/>
        <v>43098.427083333336</v>
      </c>
      <c r="K1397" s="8"/>
      <c r="L1397" s="8"/>
    </row>
    <row r="1398" spans="1:12" hidden="1" outlineLevel="1" x14ac:dyDescent="0.25">
      <c r="A1398" s="5"/>
      <c r="B1398" s="5"/>
      <c r="C1398" s="5"/>
      <c r="D1398" s="5"/>
      <c r="E1398" s="29">
        <f t="shared" si="773"/>
        <v>2.0833333333333814E-3</v>
      </c>
      <c r="F1398" s="29">
        <f>F1397</f>
        <v>0.42708333333333331</v>
      </c>
      <c r="G1398" s="29">
        <v>0.4291666666666667</v>
      </c>
      <c r="H1398" s="3">
        <v>43098</v>
      </c>
      <c r="I1398" s="4">
        <f t="shared" si="771"/>
        <v>43098.427083333336</v>
      </c>
      <c r="J1398" s="4">
        <f t="shared" si="772"/>
        <v>43098.429166666669</v>
      </c>
      <c r="K1398" s="8"/>
      <c r="L1398" s="8"/>
    </row>
    <row r="1399" spans="1:12" hidden="1" collapsed="1" x14ac:dyDescent="0.25">
      <c r="A1399" s="5">
        <v>2006</v>
      </c>
      <c r="B1399" s="5">
        <v>2017</v>
      </c>
      <c r="C1399" s="5" t="s">
        <v>3</v>
      </c>
      <c r="D1399" s="5">
        <v>1</v>
      </c>
      <c r="E1399" s="29">
        <f>SUM(E1400:E1404)</f>
        <v>2.7777777777777679E-3</v>
      </c>
      <c r="F1399" s="5"/>
      <c r="G1399" s="5"/>
      <c r="H1399" s="5"/>
      <c r="I1399" s="74">
        <f>IF(J1402&gt;J1401,((J1402-J1401)*$N$2/$O$2)-E1399,0)</f>
        <v>-2.5607638881814943E-3</v>
      </c>
      <c r="J1399" s="74"/>
      <c r="K1399" s="13"/>
      <c r="L1399" s="12">
        <f>IF(AND(D1399&gt;0,K1399&gt;0),(I1400-K1399)*$N$2/$O$2,0)</f>
        <v>0</v>
      </c>
    </row>
    <row r="1400" spans="1:12" hidden="1" outlineLevel="1" x14ac:dyDescent="0.25">
      <c r="A1400" s="5"/>
      <c r="B1400" s="5"/>
      <c r="C1400" s="5"/>
      <c r="D1400" s="5"/>
      <c r="E1400" s="29">
        <f>G1400-F1400</f>
        <v>1.388888888888884E-3</v>
      </c>
      <c r="F1400" s="29">
        <v>0.44444444444444442</v>
      </c>
      <c r="G1400" s="29">
        <f>F1401</f>
        <v>0.4458333333333333</v>
      </c>
      <c r="H1400" s="3">
        <v>43069</v>
      </c>
      <c r="I1400" s="4">
        <f t="shared" ref="I1400:I1404" si="774">H1400+F1400</f>
        <v>43069.444444444445</v>
      </c>
      <c r="J1400" s="4">
        <f t="shared" ref="J1400:J1404" si="775">H1400+G1400</f>
        <v>43069.445833333331</v>
      </c>
      <c r="K1400" s="8"/>
      <c r="L1400" s="12"/>
    </row>
    <row r="1401" spans="1:12" hidden="1" outlineLevel="1" x14ac:dyDescent="0.25">
      <c r="A1401" s="5"/>
      <c r="B1401" s="5"/>
      <c r="C1401" s="5"/>
      <c r="D1401" s="5"/>
      <c r="E1401" s="29">
        <f t="shared" ref="E1401:E1404" si="776">G1401-F1401</f>
        <v>0</v>
      </c>
      <c r="F1401" s="29">
        <v>0.4458333333333333</v>
      </c>
      <c r="G1401" s="29">
        <f>F1402</f>
        <v>0.4458333333333333</v>
      </c>
      <c r="H1401" s="3">
        <v>43069</v>
      </c>
      <c r="I1401" s="4">
        <f t="shared" si="774"/>
        <v>43069.445833333331</v>
      </c>
      <c r="J1401" s="4">
        <f t="shared" si="775"/>
        <v>43069.445833333331</v>
      </c>
      <c r="K1401" s="8"/>
      <c r="L1401" s="8"/>
    </row>
    <row r="1402" spans="1:12" hidden="1" outlineLevel="1" x14ac:dyDescent="0.25">
      <c r="A1402" s="5"/>
      <c r="B1402" s="5"/>
      <c r="C1402" s="5"/>
      <c r="D1402" s="5"/>
      <c r="E1402" s="29">
        <f t="shared" si="776"/>
        <v>6.9444444444449749E-4</v>
      </c>
      <c r="F1402" s="29">
        <f>F1401</f>
        <v>0.4458333333333333</v>
      </c>
      <c r="G1402" s="29">
        <f>F1403</f>
        <v>0.4465277777777778</v>
      </c>
      <c r="H1402" s="3">
        <v>43069</v>
      </c>
      <c r="I1402" s="4">
        <f t="shared" si="774"/>
        <v>43069.445833333331</v>
      </c>
      <c r="J1402" s="4">
        <f t="shared" si="775"/>
        <v>43069.446527777778</v>
      </c>
      <c r="K1402" s="8"/>
      <c r="L1402" s="8"/>
    </row>
    <row r="1403" spans="1:12" hidden="1" outlineLevel="1" x14ac:dyDescent="0.25">
      <c r="A1403" s="5"/>
      <c r="B1403" s="5"/>
      <c r="C1403" s="5"/>
      <c r="D1403" s="5"/>
      <c r="E1403" s="29">
        <f t="shared" si="776"/>
        <v>6.9444444444438647E-4</v>
      </c>
      <c r="F1403" s="29">
        <v>0.4465277777777778</v>
      </c>
      <c r="G1403" s="29">
        <f>F1404</f>
        <v>0.44722222222222219</v>
      </c>
      <c r="H1403" s="3">
        <v>43069</v>
      </c>
      <c r="I1403" s="4">
        <f t="shared" si="774"/>
        <v>43069.446527777778</v>
      </c>
      <c r="J1403" s="4">
        <f t="shared" si="775"/>
        <v>43069.447222222225</v>
      </c>
      <c r="K1403" s="8"/>
      <c r="L1403" s="8"/>
    </row>
    <row r="1404" spans="1:12" hidden="1" outlineLevel="1" x14ac:dyDescent="0.25">
      <c r="A1404" s="5"/>
      <c r="B1404" s="5"/>
      <c r="C1404" s="5"/>
      <c r="D1404" s="5"/>
      <c r="E1404" s="29">
        <f t="shared" si="776"/>
        <v>0</v>
      </c>
      <c r="F1404" s="29">
        <v>0.44722222222222219</v>
      </c>
      <c r="G1404" s="29">
        <f>F1404</f>
        <v>0.44722222222222219</v>
      </c>
      <c r="H1404" s="3">
        <v>43069</v>
      </c>
      <c r="I1404" s="4">
        <f t="shared" si="774"/>
        <v>43069.447222222225</v>
      </c>
      <c r="J1404" s="4">
        <f t="shared" si="775"/>
        <v>43069.447222222225</v>
      </c>
      <c r="K1404" s="8"/>
      <c r="L1404" s="8"/>
    </row>
    <row r="1405" spans="1:12" hidden="1" collapsed="1" x14ac:dyDescent="0.25">
      <c r="A1405" s="5">
        <v>2006</v>
      </c>
      <c r="B1405" s="5">
        <v>2017</v>
      </c>
      <c r="C1405" s="5" t="s">
        <v>3</v>
      </c>
      <c r="D1405" s="5">
        <v>2</v>
      </c>
      <c r="E1405" s="29">
        <f>SUM(E1406:E1409)</f>
        <v>3.4722222222222654E-3</v>
      </c>
      <c r="F1405" s="5"/>
      <c r="G1405" s="5"/>
      <c r="H1405" s="5"/>
      <c r="I1405" s="74">
        <f>IF(J1408&gt;J1407,((J1408-J1407)*$N$2/$O$2)-E1405,0)</f>
        <v>0</v>
      </c>
      <c r="J1405" s="74"/>
      <c r="K1405" s="4">
        <f>J1404</f>
        <v>43069.447222222225</v>
      </c>
      <c r="L1405" s="12">
        <f>IF(AND(D1405&gt;0,K1405&gt;0),(I1406-K1405))</f>
        <v>28.985416666662786</v>
      </c>
    </row>
    <row r="1406" spans="1:12" hidden="1" outlineLevel="1" x14ac:dyDescent="0.25">
      <c r="A1406" s="5"/>
      <c r="B1406" s="5"/>
      <c r="C1406" s="5"/>
      <c r="D1406" s="5"/>
      <c r="E1406" s="29">
        <f>G1406-F1406</f>
        <v>1.388888888888884E-3</v>
      </c>
      <c r="F1406" s="29">
        <v>0.43263888888888885</v>
      </c>
      <c r="G1406" s="29">
        <f>F1407</f>
        <v>0.43402777777777773</v>
      </c>
      <c r="H1406" s="3">
        <v>43098</v>
      </c>
      <c r="I1406" s="4">
        <f t="shared" ref="I1406:I1409" si="777">H1406+F1406</f>
        <v>43098.432638888888</v>
      </c>
      <c r="J1406" s="4">
        <f t="shared" ref="J1406:J1409" si="778">H1406+G1406</f>
        <v>43098.434027777781</v>
      </c>
      <c r="K1406" s="8"/>
      <c r="L1406" s="12"/>
    </row>
    <row r="1407" spans="1:12" hidden="1" outlineLevel="1" x14ac:dyDescent="0.25">
      <c r="A1407" s="5"/>
      <c r="B1407" s="5"/>
      <c r="C1407" s="5"/>
      <c r="D1407" s="5"/>
      <c r="E1407" s="29">
        <f t="shared" ref="E1407:E1409" si="779">G1407-F1407</f>
        <v>0</v>
      </c>
      <c r="F1407" s="29">
        <v>0.43402777777777773</v>
      </c>
      <c r="G1407" s="29">
        <f>F1408</f>
        <v>0.43402777777777773</v>
      </c>
      <c r="H1407" s="3">
        <v>43098</v>
      </c>
      <c r="I1407" s="4">
        <f t="shared" si="777"/>
        <v>43098.434027777781</v>
      </c>
      <c r="J1407" s="4">
        <f t="shared" si="778"/>
        <v>43098.434027777781</v>
      </c>
      <c r="K1407" s="8"/>
      <c r="L1407" s="8"/>
    </row>
    <row r="1408" spans="1:12" hidden="1" outlineLevel="1" x14ac:dyDescent="0.25">
      <c r="A1408" s="5"/>
      <c r="B1408" s="5"/>
      <c r="C1408" s="5"/>
      <c r="D1408" s="5"/>
      <c r="E1408" s="29">
        <f t="shared" si="779"/>
        <v>0</v>
      </c>
      <c r="F1408" s="29">
        <f>F1407</f>
        <v>0.43402777777777773</v>
      </c>
      <c r="G1408" s="29">
        <f>F1409</f>
        <v>0.43402777777777773</v>
      </c>
      <c r="H1408" s="3">
        <v>43098</v>
      </c>
      <c r="I1408" s="4">
        <f t="shared" si="777"/>
        <v>43098.434027777781</v>
      </c>
      <c r="J1408" s="4">
        <f t="shared" si="778"/>
        <v>43098.434027777781</v>
      </c>
      <c r="K1408" s="8"/>
      <c r="L1408" s="8"/>
    </row>
    <row r="1409" spans="1:12" hidden="1" outlineLevel="1" x14ac:dyDescent="0.25">
      <c r="A1409" s="5"/>
      <c r="B1409" s="5"/>
      <c r="C1409" s="5"/>
      <c r="D1409" s="5"/>
      <c r="E1409" s="29">
        <f t="shared" si="779"/>
        <v>2.0833333333333814E-3</v>
      </c>
      <c r="F1409" s="29">
        <f>F1408</f>
        <v>0.43402777777777773</v>
      </c>
      <c r="G1409" s="29">
        <v>0.43611111111111112</v>
      </c>
      <c r="H1409" s="3">
        <v>43098</v>
      </c>
      <c r="I1409" s="4">
        <f t="shared" si="777"/>
        <v>43098.434027777781</v>
      </c>
      <c r="J1409" s="4">
        <f t="shared" si="778"/>
        <v>43098.436111111114</v>
      </c>
      <c r="K1409" s="8"/>
      <c r="L1409" s="8"/>
    </row>
    <row r="1410" spans="1:12" hidden="1" collapsed="1" x14ac:dyDescent="0.25">
      <c r="A1410" s="5">
        <v>2007</v>
      </c>
      <c r="B1410" s="5">
        <v>2017</v>
      </c>
      <c r="C1410" s="5" t="s">
        <v>3</v>
      </c>
      <c r="D1410" s="5">
        <v>1</v>
      </c>
      <c r="E1410" s="29">
        <f>SUM(E1411:E1415)</f>
        <v>1.388888888888884E-3</v>
      </c>
      <c r="F1410" s="5"/>
      <c r="G1410" s="5"/>
      <c r="H1410" s="5"/>
      <c r="I1410" s="74">
        <f>IF(J1413&gt;J1412,((J1413-J1412)*$N$2/$O$2)-E1410,0)</f>
        <v>0</v>
      </c>
      <c r="J1410" s="74"/>
      <c r="K1410" s="13"/>
      <c r="L1410" s="12">
        <f>IF(AND(D1410&gt;0,K1410&gt;0),(I1411-K1410)*$N$2/$O$2,0)</f>
        <v>0</v>
      </c>
    </row>
    <row r="1411" spans="1:12" hidden="1" outlineLevel="1" x14ac:dyDescent="0.25">
      <c r="A1411" s="5"/>
      <c r="B1411" s="5"/>
      <c r="C1411" s="5"/>
      <c r="D1411" s="5"/>
      <c r="E1411" s="29">
        <f>G1411-F1411</f>
        <v>6.9444444444444198E-4</v>
      </c>
      <c r="F1411" s="29">
        <v>0.45</v>
      </c>
      <c r="G1411" s="29">
        <f>F1412</f>
        <v>0.45069444444444445</v>
      </c>
      <c r="H1411" s="3">
        <v>43069</v>
      </c>
      <c r="I1411" s="4">
        <f t="shared" ref="I1411:I1415" si="780">H1411+F1411</f>
        <v>43069.45</v>
      </c>
      <c r="J1411" s="4">
        <f t="shared" ref="J1411:J1415" si="781">H1411+G1411</f>
        <v>43069.450694444444</v>
      </c>
      <c r="K1411" s="8"/>
      <c r="L1411" s="12"/>
    </row>
    <row r="1412" spans="1:12" hidden="1" outlineLevel="1" x14ac:dyDescent="0.25">
      <c r="A1412" s="5"/>
      <c r="B1412" s="5"/>
      <c r="C1412" s="5"/>
      <c r="D1412" s="5"/>
      <c r="E1412" s="29">
        <f t="shared" ref="E1412:E1415" si="782">G1412-F1412</f>
        <v>0</v>
      </c>
      <c r="F1412" s="29">
        <v>0.45069444444444445</v>
      </c>
      <c r="G1412" s="29">
        <f>F1413</f>
        <v>0.45069444444444445</v>
      </c>
      <c r="H1412" s="3">
        <v>43069</v>
      </c>
      <c r="I1412" s="4">
        <f t="shared" si="780"/>
        <v>43069.450694444444</v>
      </c>
      <c r="J1412" s="4">
        <f t="shared" si="781"/>
        <v>43069.450694444444</v>
      </c>
      <c r="K1412" s="8"/>
      <c r="L1412" s="8"/>
    </row>
    <row r="1413" spans="1:12" hidden="1" outlineLevel="1" x14ac:dyDescent="0.25">
      <c r="A1413" s="5"/>
      <c r="B1413" s="5"/>
      <c r="C1413" s="5"/>
      <c r="D1413" s="5"/>
      <c r="E1413" s="29">
        <f t="shared" si="782"/>
        <v>0</v>
      </c>
      <c r="F1413" s="29">
        <f>F1412</f>
        <v>0.45069444444444445</v>
      </c>
      <c r="G1413" s="29">
        <f>F1414</f>
        <v>0.45069444444444445</v>
      </c>
      <c r="H1413" s="3">
        <v>43069</v>
      </c>
      <c r="I1413" s="4">
        <f t="shared" si="780"/>
        <v>43069.450694444444</v>
      </c>
      <c r="J1413" s="4">
        <f t="shared" si="781"/>
        <v>43069.450694444444</v>
      </c>
      <c r="K1413" s="8"/>
      <c r="L1413" s="8"/>
    </row>
    <row r="1414" spans="1:12" hidden="1" outlineLevel="1" x14ac:dyDescent="0.25">
      <c r="A1414" s="5"/>
      <c r="B1414" s="5"/>
      <c r="C1414" s="5"/>
      <c r="D1414" s="5"/>
      <c r="E1414" s="29">
        <f t="shared" si="782"/>
        <v>6.9444444444444198E-4</v>
      </c>
      <c r="F1414" s="29">
        <v>0.45069444444444445</v>
      </c>
      <c r="G1414" s="29">
        <f>F1415</f>
        <v>0.4513888888888889</v>
      </c>
      <c r="H1414" s="3">
        <v>43069</v>
      </c>
      <c r="I1414" s="4">
        <f t="shared" si="780"/>
        <v>43069.450694444444</v>
      </c>
      <c r="J1414" s="4">
        <f t="shared" si="781"/>
        <v>43069.451388888891</v>
      </c>
      <c r="K1414" s="8"/>
      <c r="L1414" s="8"/>
    </row>
    <row r="1415" spans="1:12" hidden="1" outlineLevel="1" x14ac:dyDescent="0.25">
      <c r="A1415" s="5"/>
      <c r="B1415" s="5"/>
      <c r="C1415" s="5"/>
      <c r="D1415" s="5"/>
      <c r="E1415" s="29">
        <f t="shared" si="782"/>
        <v>0</v>
      </c>
      <c r="F1415" s="29">
        <v>0.4513888888888889</v>
      </c>
      <c r="G1415" s="29">
        <f>F1415</f>
        <v>0.4513888888888889</v>
      </c>
      <c r="H1415" s="3">
        <v>43069</v>
      </c>
      <c r="I1415" s="4">
        <f t="shared" si="780"/>
        <v>43069.451388888891</v>
      </c>
      <c r="J1415" s="4">
        <f t="shared" si="781"/>
        <v>43069.451388888891</v>
      </c>
      <c r="K1415" s="8"/>
      <c r="L1415" s="8"/>
    </row>
    <row r="1416" spans="1:12" hidden="1" collapsed="1" x14ac:dyDescent="0.25">
      <c r="A1416" s="5">
        <v>2007</v>
      </c>
      <c r="B1416" s="5">
        <v>2017</v>
      </c>
      <c r="C1416" s="5" t="s">
        <v>3</v>
      </c>
      <c r="D1416" s="5">
        <v>2</v>
      </c>
      <c r="E1416" s="29">
        <f>SUM(E1417:E1420)</f>
        <v>2.7777777777777679E-3</v>
      </c>
      <c r="F1416" s="5"/>
      <c r="G1416" s="5"/>
      <c r="H1416" s="5"/>
      <c r="I1416" s="74">
        <f>IF(J1419&gt;J1418,((J1419-J1418)*$N$2/$O$2)-E1416,0)</f>
        <v>0</v>
      </c>
      <c r="J1416" s="74"/>
      <c r="K1416" s="4">
        <f>J1415</f>
        <v>43069.451388888891</v>
      </c>
      <c r="L1416" s="12">
        <f>IF(AND(D1416&gt;0,K1416&gt;0),(I1417-K1416))</f>
        <v>28.986111111109494</v>
      </c>
    </row>
    <row r="1417" spans="1:12" hidden="1" outlineLevel="1" x14ac:dyDescent="0.25">
      <c r="A1417" s="5"/>
      <c r="B1417" s="5"/>
      <c r="C1417" s="5"/>
      <c r="D1417" s="5"/>
      <c r="E1417" s="29">
        <f>G1417-F1417</f>
        <v>1.388888888888884E-3</v>
      </c>
      <c r="F1417" s="29">
        <v>0.4375</v>
      </c>
      <c r="G1417" s="29">
        <f>F1418</f>
        <v>0.43888888888888888</v>
      </c>
      <c r="H1417" s="3">
        <v>43098</v>
      </c>
      <c r="I1417" s="4">
        <f t="shared" ref="I1417:I1420" si="783">H1417+F1417</f>
        <v>43098.4375</v>
      </c>
      <c r="J1417" s="4">
        <f t="shared" ref="J1417:J1420" si="784">H1417+G1417</f>
        <v>43098.438888888886</v>
      </c>
      <c r="K1417" s="8"/>
      <c r="L1417" s="12"/>
    </row>
    <row r="1418" spans="1:12" hidden="1" outlineLevel="1" x14ac:dyDescent="0.25">
      <c r="A1418" s="5"/>
      <c r="B1418" s="5"/>
      <c r="C1418" s="5"/>
      <c r="D1418" s="5"/>
      <c r="E1418" s="29">
        <f t="shared" ref="E1418:E1420" si="785">G1418-F1418</f>
        <v>0</v>
      </c>
      <c r="F1418" s="29">
        <v>0.43888888888888888</v>
      </c>
      <c r="G1418" s="29">
        <f>F1419</f>
        <v>0.43888888888888888</v>
      </c>
      <c r="H1418" s="3">
        <v>43098</v>
      </c>
      <c r="I1418" s="4">
        <f t="shared" si="783"/>
        <v>43098.438888888886</v>
      </c>
      <c r="J1418" s="4">
        <f t="shared" si="784"/>
        <v>43098.438888888886</v>
      </c>
      <c r="K1418" s="8"/>
      <c r="L1418" s="8"/>
    </row>
    <row r="1419" spans="1:12" hidden="1" outlineLevel="1" x14ac:dyDescent="0.25">
      <c r="A1419" s="5"/>
      <c r="B1419" s="5"/>
      <c r="C1419" s="5"/>
      <c r="D1419" s="5"/>
      <c r="E1419" s="29">
        <f t="shared" si="785"/>
        <v>0</v>
      </c>
      <c r="F1419" s="29">
        <f>F1418</f>
        <v>0.43888888888888888</v>
      </c>
      <c r="G1419" s="29">
        <f>F1420</f>
        <v>0.43888888888888888</v>
      </c>
      <c r="H1419" s="3">
        <v>43098</v>
      </c>
      <c r="I1419" s="4">
        <f t="shared" si="783"/>
        <v>43098.438888888886</v>
      </c>
      <c r="J1419" s="4">
        <f t="shared" si="784"/>
        <v>43098.438888888886</v>
      </c>
      <c r="K1419" s="8"/>
      <c r="L1419" s="8"/>
    </row>
    <row r="1420" spans="1:12" hidden="1" outlineLevel="1" x14ac:dyDescent="0.25">
      <c r="A1420" s="5"/>
      <c r="B1420" s="5"/>
      <c r="C1420" s="5"/>
      <c r="D1420" s="5"/>
      <c r="E1420" s="29">
        <f t="shared" si="785"/>
        <v>1.388888888888884E-3</v>
      </c>
      <c r="F1420" s="29">
        <f>F1419</f>
        <v>0.43888888888888888</v>
      </c>
      <c r="G1420" s="29">
        <v>0.44027777777777777</v>
      </c>
      <c r="H1420" s="3">
        <v>43098</v>
      </c>
      <c r="I1420" s="4">
        <f t="shared" si="783"/>
        <v>43098.438888888886</v>
      </c>
      <c r="J1420" s="4">
        <f t="shared" si="784"/>
        <v>43098.44027777778</v>
      </c>
      <c r="K1420" s="8"/>
      <c r="L1420" s="8"/>
    </row>
    <row r="1421" spans="1:12" hidden="1" collapsed="1" x14ac:dyDescent="0.25">
      <c r="A1421" s="5">
        <v>61</v>
      </c>
      <c r="B1421" s="5">
        <v>2018</v>
      </c>
      <c r="C1421" s="5" t="s">
        <v>9</v>
      </c>
      <c r="D1421" s="5">
        <v>2</v>
      </c>
      <c r="E1421" s="30">
        <f>SUM(E1422:E1425)</f>
        <v>8.3333333333333592E-3</v>
      </c>
      <c r="F1421" s="5"/>
      <c r="G1421" s="5"/>
      <c r="H1421" s="5"/>
      <c r="I1421" s="74">
        <f>IF(J1424&gt;J1423,((J1424-J1423)*$N$2/$O$2)-E1421,0)</f>
        <v>0</v>
      </c>
      <c r="J1421" s="74"/>
      <c r="K1421" s="4"/>
      <c r="L1421" s="12" t="b">
        <f>IF(AND(D1421&gt;0,K1421&gt;0),(I1422-K1421))</f>
        <v>0</v>
      </c>
    </row>
    <row r="1422" spans="1:12" hidden="1" outlineLevel="1" x14ac:dyDescent="0.25">
      <c r="A1422" s="5"/>
      <c r="B1422" s="5"/>
      <c r="C1422" s="5"/>
      <c r="D1422" s="5"/>
      <c r="E1422" s="30">
        <f>G1422-F1422</f>
        <v>6.2499999999999778E-3</v>
      </c>
      <c r="F1422" s="30">
        <v>0.4236111111111111</v>
      </c>
      <c r="G1422" s="30">
        <f>F1423</f>
        <v>0.42986111111111108</v>
      </c>
      <c r="H1422" s="3">
        <v>43104</v>
      </c>
      <c r="I1422" s="4">
        <f t="shared" ref="I1422:I1425" si="786">H1422+F1422</f>
        <v>43104.423611111109</v>
      </c>
      <c r="J1422" s="4">
        <f t="shared" ref="J1422:J1425" si="787">H1422+G1422</f>
        <v>43104.429861111108</v>
      </c>
      <c r="K1422" s="8"/>
      <c r="L1422" s="12"/>
    </row>
    <row r="1423" spans="1:12" hidden="1" outlineLevel="1" x14ac:dyDescent="0.25">
      <c r="A1423" s="5"/>
      <c r="B1423" s="5"/>
      <c r="C1423" s="5"/>
      <c r="D1423" s="5"/>
      <c r="E1423" s="30">
        <f t="shared" ref="E1423:E1425" si="788">G1423-F1423</f>
        <v>2.0833333333333814E-3</v>
      </c>
      <c r="F1423" s="30">
        <v>0.42986111111111108</v>
      </c>
      <c r="G1423" s="30">
        <f>F1424</f>
        <v>0.43194444444444446</v>
      </c>
      <c r="H1423" s="3">
        <v>43104</v>
      </c>
      <c r="I1423" s="4">
        <f t="shared" si="786"/>
        <v>43104.429861111108</v>
      </c>
      <c r="J1423" s="4">
        <f t="shared" si="787"/>
        <v>43104.431944444441</v>
      </c>
      <c r="K1423" s="8"/>
      <c r="L1423" s="8"/>
    </row>
    <row r="1424" spans="1:12" hidden="1" outlineLevel="1" x14ac:dyDescent="0.25">
      <c r="A1424" s="5"/>
      <c r="B1424" s="5"/>
      <c r="C1424" s="5"/>
      <c r="D1424" s="5"/>
      <c r="E1424" s="30">
        <f t="shared" si="788"/>
        <v>0</v>
      </c>
      <c r="F1424" s="30">
        <v>0.43194444444444446</v>
      </c>
      <c r="G1424" s="30">
        <f>F1425</f>
        <v>0.43194444444444446</v>
      </c>
      <c r="H1424" s="3">
        <v>43104</v>
      </c>
      <c r="I1424" s="4">
        <f t="shared" si="786"/>
        <v>43104.431944444441</v>
      </c>
      <c r="J1424" s="4">
        <f t="shared" si="787"/>
        <v>43104.431944444441</v>
      </c>
      <c r="K1424" s="8"/>
      <c r="L1424" s="8"/>
    </row>
    <row r="1425" spans="1:12" hidden="1" outlineLevel="1" x14ac:dyDescent="0.25">
      <c r="A1425" s="5"/>
      <c r="B1425" s="5"/>
      <c r="C1425" s="5"/>
      <c r="D1425" s="5"/>
      <c r="E1425" s="30">
        <f t="shared" si="788"/>
        <v>0</v>
      </c>
      <c r="F1425" s="30">
        <v>0.43194444444444446</v>
      </c>
      <c r="G1425" s="30">
        <v>0.43194444444444446</v>
      </c>
      <c r="H1425" s="3">
        <v>43104</v>
      </c>
      <c r="I1425" s="4">
        <f t="shared" si="786"/>
        <v>43104.431944444441</v>
      </c>
      <c r="J1425" s="4">
        <f t="shared" si="787"/>
        <v>43104.431944444441</v>
      </c>
      <c r="K1425" s="8"/>
      <c r="L1425" s="8"/>
    </row>
    <row r="1426" spans="1:12" hidden="1" collapsed="1" x14ac:dyDescent="0.25">
      <c r="A1426" s="5">
        <v>62</v>
      </c>
      <c r="B1426" s="5">
        <v>2018</v>
      </c>
      <c r="C1426" s="5" t="s">
        <v>9</v>
      </c>
      <c r="D1426" s="5">
        <v>2</v>
      </c>
      <c r="E1426" s="30">
        <f>SUM(E1427:E1430)</f>
        <v>2.2222222222222199E-2</v>
      </c>
      <c r="F1426" s="5"/>
      <c r="G1426" s="5"/>
      <c r="H1426" s="5"/>
      <c r="I1426" s="74">
        <f>IF(J1429&gt;J1428,((J1429-J1428)*$N$2/$O$2)-E1426,0)</f>
        <v>0</v>
      </c>
      <c r="J1426" s="74"/>
      <c r="K1426" s="4"/>
      <c r="L1426" s="12">
        <f>IF(AND(D1426&gt;0,K1426&gt;0),(I1427-K1426),0)</f>
        <v>0</v>
      </c>
    </row>
    <row r="1427" spans="1:12" hidden="1" outlineLevel="1" x14ac:dyDescent="0.25">
      <c r="A1427" s="5"/>
      <c r="B1427" s="5"/>
      <c r="C1427" s="5"/>
      <c r="D1427" s="5"/>
      <c r="E1427" s="30">
        <f>G1427-F1427</f>
        <v>1.4583333333333337E-2</v>
      </c>
      <c r="F1427" s="30">
        <v>0.43333333333333335</v>
      </c>
      <c r="G1427" s="30">
        <f>F1428</f>
        <v>0.44791666666666669</v>
      </c>
      <c r="H1427" s="3">
        <v>43104</v>
      </c>
      <c r="I1427" s="4">
        <f t="shared" ref="I1427:I1430" si="789">H1427+F1427</f>
        <v>43104.433333333334</v>
      </c>
      <c r="J1427" s="4">
        <f t="shared" ref="J1427:J1430" si="790">H1427+G1427</f>
        <v>43104.447916666664</v>
      </c>
      <c r="K1427" s="8"/>
      <c r="L1427" s="12"/>
    </row>
    <row r="1428" spans="1:12" hidden="1" outlineLevel="1" x14ac:dyDescent="0.25">
      <c r="A1428" s="5"/>
      <c r="B1428" s="5"/>
      <c r="C1428" s="5"/>
      <c r="D1428" s="5"/>
      <c r="E1428" s="30">
        <f t="shared" ref="E1428:E1430" si="791">G1428-F1428</f>
        <v>7.6388888888888618E-3</v>
      </c>
      <c r="F1428" s="30">
        <v>0.44791666666666669</v>
      </c>
      <c r="G1428" s="30">
        <f>F1429</f>
        <v>0.45555555555555555</v>
      </c>
      <c r="H1428" s="3">
        <v>43104</v>
      </c>
      <c r="I1428" s="4">
        <f t="shared" si="789"/>
        <v>43104.447916666664</v>
      </c>
      <c r="J1428" s="4">
        <f t="shared" si="790"/>
        <v>43104.455555555556</v>
      </c>
      <c r="K1428" s="8"/>
      <c r="L1428" s="8"/>
    </row>
    <row r="1429" spans="1:12" hidden="1" outlineLevel="1" x14ac:dyDescent="0.25">
      <c r="A1429" s="5"/>
      <c r="B1429" s="5"/>
      <c r="C1429" s="5"/>
      <c r="D1429" s="5"/>
      <c r="E1429" s="30">
        <f t="shared" si="791"/>
        <v>0</v>
      </c>
      <c r="F1429" s="30">
        <v>0.45555555555555555</v>
      </c>
      <c r="G1429" s="30">
        <f>F1430</f>
        <v>0.45555555555555555</v>
      </c>
      <c r="H1429" s="3">
        <v>43104</v>
      </c>
      <c r="I1429" s="4">
        <f t="shared" si="789"/>
        <v>43104.455555555556</v>
      </c>
      <c r="J1429" s="4">
        <f t="shared" si="790"/>
        <v>43104.455555555556</v>
      </c>
      <c r="K1429" s="8"/>
      <c r="L1429" s="8"/>
    </row>
    <row r="1430" spans="1:12" hidden="1" outlineLevel="1" x14ac:dyDescent="0.25">
      <c r="A1430" s="5"/>
      <c r="B1430" s="5"/>
      <c r="C1430" s="5"/>
      <c r="D1430" s="5"/>
      <c r="E1430" s="30">
        <f t="shared" si="791"/>
        <v>0</v>
      </c>
      <c r="F1430" s="30">
        <v>0.45555555555555555</v>
      </c>
      <c r="G1430" s="30">
        <v>0.45555555555555555</v>
      </c>
      <c r="H1430" s="3">
        <v>43104</v>
      </c>
      <c r="I1430" s="4">
        <f t="shared" si="789"/>
        <v>43104.455555555556</v>
      </c>
      <c r="J1430" s="4">
        <f t="shared" si="790"/>
        <v>43104.455555555556</v>
      </c>
      <c r="K1430" s="8"/>
      <c r="L1430" s="8"/>
    </row>
    <row r="1431" spans="1:12" hidden="1" collapsed="1" x14ac:dyDescent="0.25">
      <c r="A1431" s="5">
        <v>62</v>
      </c>
      <c r="B1431" s="5">
        <v>2018</v>
      </c>
      <c r="C1431" s="5" t="s">
        <v>9</v>
      </c>
      <c r="D1431" s="5">
        <v>2</v>
      </c>
      <c r="E1431" s="30">
        <f>SUM(E1432:E1435)</f>
        <v>9.0277777777777457E-3</v>
      </c>
      <c r="F1431" s="5"/>
      <c r="G1431" s="5"/>
      <c r="H1431" s="5"/>
      <c r="I1431" s="74">
        <f>IF(J1434&gt;J1433,((J1434-J1433)*$N$2/$O$2)-E1431,0)</f>
        <v>0</v>
      </c>
      <c r="J1431" s="74"/>
      <c r="K1431" s="4">
        <f>J1430</f>
        <v>43104.455555555556</v>
      </c>
      <c r="L1431" s="12">
        <f>IF(AND(D1431&gt;0,K1431&gt;0),(I1432-K1431))</f>
        <v>2.0833333328482695E-3</v>
      </c>
    </row>
    <row r="1432" spans="1:12" hidden="1" outlineLevel="1" x14ac:dyDescent="0.25">
      <c r="A1432" s="5"/>
      <c r="B1432" s="5"/>
      <c r="C1432" s="5"/>
      <c r="D1432" s="5"/>
      <c r="E1432" s="30">
        <f>G1432-F1432</f>
        <v>4.1666666666667074E-3</v>
      </c>
      <c r="F1432" s="30">
        <v>0.45763888888888887</v>
      </c>
      <c r="G1432" s="30">
        <f>F1433</f>
        <v>0.46180555555555558</v>
      </c>
      <c r="H1432" s="3">
        <v>43104</v>
      </c>
      <c r="I1432" s="4">
        <f t="shared" ref="I1432:I1435" si="792">H1432+F1432</f>
        <v>43104.457638888889</v>
      </c>
      <c r="J1432" s="4">
        <f t="shared" ref="J1432:J1435" si="793">H1432+G1432</f>
        <v>43104.461805555555</v>
      </c>
      <c r="K1432" s="8"/>
      <c r="L1432" s="12"/>
    </row>
    <row r="1433" spans="1:12" hidden="1" outlineLevel="1" x14ac:dyDescent="0.25">
      <c r="A1433" s="5"/>
      <c r="B1433" s="5"/>
      <c r="C1433" s="5"/>
      <c r="D1433" s="5"/>
      <c r="E1433" s="30">
        <f t="shared" ref="E1433:E1435" si="794">G1433-F1433</f>
        <v>4.8611111111110383E-3</v>
      </c>
      <c r="F1433" s="30">
        <v>0.46180555555555558</v>
      </c>
      <c r="G1433" s="30">
        <f>F1434</f>
        <v>0.46666666666666662</v>
      </c>
      <c r="H1433" s="3">
        <v>43104</v>
      </c>
      <c r="I1433" s="4">
        <f t="shared" si="792"/>
        <v>43104.461805555555</v>
      </c>
      <c r="J1433" s="4">
        <f t="shared" si="793"/>
        <v>43104.466666666667</v>
      </c>
      <c r="K1433" s="8"/>
      <c r="L1433" s="8"/>
    </row>
    <row r="1434" spans="1:12" hidden="1" outlineLevel="1" x14ac:dyDescent="0.25">
      <c r="A1434" s="5"/>
      <c r="B1434" s="5"/>
      <c r="C1434" s="5"/>
      <c r="D1434" s="5"/>
      <c r="E1434" s="30">
        <f t="shared" si="794"/>
        <v>0</v>
      </c>
      <c r="F1434" s="30">
        <v>0.46666666666666662</v>
      </c>
      <c r="G1434" s="30">
        <f>F1435</f>
        <v>0.46666666666666662</v>
      </c>
      <c r="H1434" s="3">
        <v>43104</v>
      </c>
      <c r="I1434" s="4">
        <f t="shared" si="792"/>
        <v>43104.466666666667</v>
      </c>
      <c r="J1434" s="4">
        <f t="shared" si="793"/>
        <v>43104.466666666667</v>
      </c>
      <c r="K1434" s="8"/>
      <c r="L1434" s="8"/>
    </row>
    <row r="1435" spans="1:12" hidden="1" outlineLevel="1" x14ac:dyDescent="0.25">
      <c r="A1435" s="5"/>
      <c r="B1435" s="5"/>
      <c r="C1435" s="5"/>
      <c r="D1435" s="5"/>
      <c r="E1435" s="30">
        <f t="shared" si="794"/>
        <v>0</v>
      </c>
      <c r="F1435" s="30">
        <v>0.46666666666666662</v>
      </c>
      <c r="G1435" s="30">
        <v>0.46666666666666662</v>
      </c>
      <c r="H1435" s="3">
        <v>43104</v>
      </c>
      <c r="I1435" s="4">
        <f t="shared" si="792"/>
        <v>43104.466666666667</v>
      </c>
      <c r="J1435" s="4">
        <f t="shared" si="793"/>
        <v>43104.466666666667</v>
      </c>
      <c r="K1435" s="8"/>
      <c r="L1435" s="8"/>
    </row>
    <row r="1436" spans="1:12" hidden="1" collapsed="1" x14ac:dyDescent="0.25">
      <c r="A1436" s="5">
        <v>64</v>
      </c>
      <c r="B1436" s="5">
        <v>2018</v>
      </c>
      <c r="C1436" s="5" t="s">
        <v>9</v>
      </c>
      <c r="D1436" s="5">
        <v>2</v>
      </c>
      <c r="E1436" s="30">
        <f>SUM(E1437:E1440)</f>
        <v>4.8611111111110383E-3</v>
      </c>
      <c r="F1436" s="5"/>
      <c r="G1436" s="5"/>
      <c r="H1436" s="5"/>
      <c r="I1436" s="74">
        <f>IF(J1439&gt;J1438,((J1439-J1438)*$N$2/$O$2)-E1436,0)</f>
        <v>0</v>
      </c>
      <c r="J1436" s="74"/>
      <c r="K1436" s="4"/>
      <c r="L1436" s="12" t="b">
        <f>IF(AND(D1436&gt;0,K1436&gt;0),(I1437-K1436))</f>
        <v>0</v>
      </c>
    </row>
    <row r="1437" spans="1:12" hidden="1" outlineLevel="1" x14ac:dyDescent="0.25">
      <c r="A1437" s="5"/>
      <c r="B1437" s="5"/>
      <c r="C1437" s="5"/>
      <c r="D1437" s="5"/>
      <c r="E1437" s="30">
        <f>G1437-F1437</f>
        <v>2.7777777777777679E-3</v>
      </c>
      <c r="F1437" s="30">
        <v>0.47361111111111115</v>
      </c>
      <c r="G1437" s="30">
        <f>F1438</f>
        <v>0.47638888888888892</v>
      </c>
      <c r="H1437" s="3">
        <v>43104</v>
      </c>
      <c r="I1437" s="4">
        <f t="shared" ref="I1437:I1440" si="795">H1437+F1437</f>
        <v>43104.473611111112</v>
      </c>
      <c r="J1437" s="4">
        <f t="shared" ref="J1437:J1440" si="796">H1437+G1437</f>
        <v>43104.476388888892</v>
      </c>
      <c r="K1437" s="8"/>
      <c r="L1437" s="12"/>
    </row>
    <row r="1438" spans="1:12" hidden="1" outlineLevel="1" x14ac:dyDescent="0.25">
      <c r="A1438" s="5"/>
      <c r="B1438" s="5"/>
      <c r="C1438" s="5"/>
      <c r="D1438" s="5"/>
      <c r="E1438" s="30">
        <f t="shared" ref="E1438:E1440" si="797">G1438-F1438</f>
        <v>2.0833333333332704E-3</v>
      </c>
      <c r="F1438" s="30">
        <v>0.47638888888888892</v>
      </c>
      <c r="G1438" s="30">
        <f>F1439</f>
        <v>0.47847222222222219</v>
      </c>
      <c r="H1438" s="3">
        <v>43104</v>
      </c>
      <c r="I1438" s="4">
        <f t="shared" si="795"/>
        <v>43104.476388888892</v>
      </c>
      <c r="J1438" s="4">
        <f t="shared" si="796"/>
        <v>43104.478472222225</v>
      </c>
      <c r="K1438" s="8"/>
      <c r="L1438" s="8"/>
    </row>
    <row r="1439" spans="1:12" hidden="1" outlineLevel="1" x14ac:dyDescent="0.25">
      <c r="A1439" s="5"/>
      <c r="B1439" s="5"/>
      <c r="C1439" s="5"/>
      <c r="D1439" s="5"/>
      <c r="E1439" s="30">
        <f t="shared" si="797"/>
        <v>0</v>
      </c>
      <c r="F1439" s="30">
        <v>0.47847222222222219</v>
      </c>
      <c r="G1439" s="30">
        <f>F1440</f>
        <v>0.47847222222222219</v>
      </c>
      <c r="H1439" s="3">
        <v>43104</v>
      </c>
      <c r="I1439" s="4">
        <f t="shared" si="795"/>
        <v>43104.478472222225</v>
      </c>
      <c r="J1439" s="4">
        <f t="shared" si="796"/>
        <v>43104.478472222225</v>
      </c>
      <c r="K1439" s="8"/>
      <c r="L1439" s="8"/>
    </row>
    <row r="1440" spans="1:12" hidden="1" outlineLevel="1" x14ac:dyDescent="0.25">
      <c r="A1440" s="5"/>
      <c r="B1440" s="5"/>
      <c r="C1440" s="5"/>
      <c r="D1440" s="5"/>
      <c r="E1440" s="30">
        <f t="shared" si="797"/>
        <v>0</v>
      </c>
      <c r="F1440" s="30">
        <v>0.47847222222222219</v>
      </c>
      <c r="G1440" s="30">
        <f>F1440</f>
        <v>0.47847222222222219</v>
      </c>
      <c r="H1440" s="3">
        <v>43104</v>
      </c>
      <c r="I1440" s="4">
        <f t="shared" si="795"/>
        <v>43104.478472222225</v>
      </c>
      <c r="J1440" s="4">
        <f t="shared" si="796"/>
        <v>43104.478472222225</v>
      </c>
      <c r="K1440" s="8"/>
      <c r="L1440" s="8"/>
    </row>
    <row r="1441" spans="1:12" hidden="1" collapsed="1" x14ac:dyDescent="0.25">
      <c r="A1441" s="5">
        <v>6004151</v>
      </c>
      <c r="B1441" s="5">
        <v>2017</v>
      </c>
      <c r="C1441" s="5" t="s">
        <v>3</v>
      </c>
      <c r="D1441" s="5">
        <v>1</v>
      </c>
      <c r="E1441" s="30">
        <f>SUM(E1442:E1446)</f>
        <v>1.388888888888884E-3</v>
      </c>
      <c r="F1441" s="5"/>
      <c r="G1441" s="5"/>
      <c r="H1441" s="5"/>
      <c r="I1441" s="74">
        <f>IF(J1444&gt;J1443,((J1444-J1443)*$N$2/$O$2)-E1441,0)</f>
        <v>0</v>
      </c>
      <c r="J1441" s="74"/>
      <c r="K1441" s="13"/>
      <c r="L1441" s="12">
        <f>IF(AND(D1441&gt;0,K1441&gt;0),(I1442-K1441)*$N$2/$O$2,0)</f>
        <v>0</v>
      </c>
    </row>
    <row r="1442" spans="1:12" hidden="1" outlineLevel="1" x14ac:dyDescent="0.25">
      <c r="A1442" s="5"/>
      <c r="B1442" s="5"/>
      <c r="C1442" s="5"/>
      <c r="D1442" s="5"/>
      <c r="E1442" s="30">
        <f>G1442-F1442</f>
        <v>6.9444444444449749E-4</v>
      </c>
      <c r="F1442" s="30">
        <v>0.46249999999999997</v>
      </c>
      <c r="G1442" s="30">
        <f>F1443</f>
        <v>0.46319444444444446</v>
      </c>
      <c r="H1442" s="3">
        <v>43074</v>
      </c>
      <c r="I1442" s="4">
        <f t="shared" ref="I1442:I1445" si="798">H1442+F1442</f>
        <v>43074.462500000001</v>
      </c>
      <c r="J1442" s="4">
        <f t="shared" ref="J1442:J1445" si="799">H1442+G1442</f>
        <v>43074.463194444441</v>
      </c>
      <c r="K1442" s="8"/>
      <c r="L1442" s="12"/>
    </row>
    <row r="1443" spans="1:12" hidden="1" outlineLevel="1" x14ac:dyDescent="0.25">
      <c r="A1443" s="5"/>
      <c r="B1443" s="5"/>
      <c r="C1443" s="5"/>
      <c r="D1443" s="5"/>
      <c r="E1443" s="30">
        <f t="shared" ref="E1443:E1445" si="800">G1443-F1443</f>
        <v>0</v>
      </c>
      <c r="F1443" s="30">
        <v>0.46319444444444446</v>
      </c>
      <c r="G1443" s="30">
        <f>F1444</f>
        <v>0.46319444444444446</v>
      </c>
      <c r="H1443" s="3">
        <v>43074</v>
      </c>
      <c r="I1443" s="4">
        <f t="shared" si="798"/>
        <v>43074.463194444441</v>
      </c>
      <c r="J1443" s="4">
        <f t="shared" si="799"/>
        <v>43074.463194444441</v>
      </c>
      <c r="K1443" s="8"/>
      <c r="L1443" s="8"/>
    </row>
    <row r="1444" spans="1:12" hidden="1" outlineLevel="1" x14ac:dyDescent="0.25">
      <c r="A1444" s="5"/>
      <c r="B1444" s="5"/>
      <c r="C1444" s="5"/>
      <c r="D1444" s="5"/>
      <c r="E1444" s="30">
        <f t="shared" si="800"/>
        <v>0</v>
      </c>
      <c r="F1444" s="30">
        <f>F1443</f>
        <v>0.46319444444444446</v>
      </c>
      <c r="G1444" s="30">
        <f>F1445</f>
        <v>0.46319444444444446</v>
      </c>
      <c r="H1444" s="3">
        <v>43074</v>
      </c>
      <c r="I1444" s="4">
        <f t="shared" si="798"/>
        <v>43074.463194444441</v>
      </c>
      <c r="J1444" s="4">
        <f t="shared" si="799"/>
        <v>43074.463194444441</v>
      </c>
      <c r="K1444" s="8"/>
      <c r="L1444" s="8"/>
    </row>
    <row r="1445" spans="1:12" hidden="1" outlineLevel="1" x14ac:dyDescent="0.25">
      <c r="A1445" s="5"/>
      <c r="B1445" s="5"/>
      <c r="C1445" s="5"/>
      <c r="D1445" s="5"/>
      <c r="E1445" s="30">
        <f t="shared" si="800"/>
        <v>6.9444444444438647E-4</v>
      </c>
      <c r="F1445" s="30">
        <f>F1444</f>
        <v>0.46319444444444446</v>
      </c>
      <c r="G1445" s="30">
        <f>F1446</f>
        <v>0.46388888888888885</v>
      </c>
      <c r="H1445" s="3">
        <v>43074</v>
      </c>
      <c r="I1445" s="4">
        <f t="shared" si="798"/>
        <v>43074.463194444441</v>
      </c>
      <c r="J1445" s="4">
        <f t="shared" si="799"/>
        <v>43074.463888888888</v>
      </c>
      <c r="K1445" s="8"/>
      <c r="L1445" s="8"/>
    </row>
    <row r="1446" spans="1:12" hidden="1" outlineLevel="1" x14ac:dyDescent="0.25">
      <c r="A1446" s="5"/>
      <c r="B1446" s="5"/>
      <c r="C1446" s="5"/>
      <c r="D1446" s="5"/>
      <c r="E1446" s="30">
        <f t="shared" ref="E1446" si="801">G1446-F1446</f>
        <v>0</v>
      </c>
      <c r="F1446" s="30">
        <v>0.46388888888888885</v>
      </c>
      <c r="G1446" s="30">
        <v>0.46388888888888885</v>
      </c>
      <c r="H1446" s="3">
        <v>43074</v>
      </c>
      <c r="I1446" s="4">
        <f t="shared" ref="I1446" si="802">H1446+F1446</f>
        <v>43074.463888888888</v>
      </c>
      <c r="J1446" s="4">
        <f t="shared" ref="J1446" si="803">H1446+G1446</f>
        <v>43074.463888888888</v>
      </c>
      <c r="K1446" s="8"/>
      <c r="L1446" s="8"/>
    </row>
    <row r="1447" spans="1:12" hidden="1" collapsed="1" x14ac:dyDescent="0.25">
      <c r="A1447" s="5">
        <v>609995</v>
      </c>
      <c r="B1447" s="5">
        <v>2017</v>
      </c>
      <c r="C1447" s="5" t="s">
        <v>3</v>
      </c>
      <c r="D1447" s="5">
        <v>1</v>
      </c>
      <c r="E1447" s="30">
        <f>SUM(E1448:E1452)</f>
        <v>3.4722222222222654E-3</v>
      </c>
      <c r="F1447" s="5"/>
      <c r="G1447" s="5"/>
      <c r="H1447" s="5"/>
      <c r="I1447" s="74">
        <f>IF(J1450&gt;J1449,((J1450-J1449)*$N$2/$O$2)-E1447,0)</f>
        <v>-3.2552083348997285E-3</v>
      </c>
      <c r="J1447" s="74"/>
      <c r="K1447" s="13"/>
      <c r="L1447" s="12">
        <f>IF(AND(D1447&gt;0,K1447&gt;0),(I1448-K1447)*$N$2/$O$2,0)</f>
        <v>0</v>
      </c>
    </row>
    <row r="1448" spans="1:12" hidden="1" outlineLevel="1" x14ac:dyDescent="0.25">
      <c r="A1448" s="5"/>
      <c r="B1448" s="5"/>
      <c r="C1448" s="5"/>
      <c r="D1448" s="5"/>
      <c r="E1448" s="30">
        <f>G1448-F1448</f>
        <v>6.9444444444449749E-4</v>
      </c>
      <c r="F1448" s="30">
        <v>0.46875</v>
      </c>
      <c r="G1448" s="30">
        <f>F1449</f>
        <v>0.4694444444444445</v>
      </c>
      <c r="H1448" s="3">
        <v>43074</v>
      </c>
      <c r="I1448" s="4">
        <f t="shared" ref="I1448:I1452" si="804">H1448+F1448</f>
        <v>43074.46875</v>
      </c>
      <c r="J1448" s="4">
        <f t="shared" ref="J1448:J1452" si="805">H1448+G1448</f>
        <v>43074.469444444447</v>
      </c>
      <c r="K1448" s="8"/>
      <c r="L1448" s="12"/>
    </row>
    <row r="1449" spans="1:12" hidden="1" outlineLevel="1" x14ac:dyDescent="0.25">
      <c r="A1449" s="5"/>
      <c r="B1449" s="5"/>
      <c r="C1449" s="5"/>
      <c r="D1449" s="5"/>
      <c r="E1449" s="30">
        <f t="shared" ref="E1449:E1452" si="806">G1449-F1449</f>
        <v>0</v>
      </c>
      <c r="F1449" s="30">
        <v>0.4694444444444445</v>
      </c>
      <c r="G1449" s="30">
        <f>F1450</f>
        <v>0.4694444444444445</v>
      </c>
      <c r="H1449" s="3">
        <v>43074</v>
      </c>
      <c r="I1449" s="4">
        <f t="shared" si="804"/>
        <v>43074.469444444447</v>
      </c>
      <c r="J1449" s="4">
        <f t="shared" si="805"/>
        <v>43074.469444444447</v>
      </c>
      <c r="K1449" s="8"/>
      <c r="L1449" s="8"/>
    </row>
    <row r="1450" spans="1:12" hidden="1" outlineLevel="1" x14ac:dyDescent="0.25">
      <c r="A1450" s="5"/>
      <c r="B1450" s="5"/>
      <c r="C1450" s="5"/>
      <c r="D1450" s="5"/>
      <c r="E1450" s="30">
        <f t="shared" si="806"/>
        <v>6.9444444444438647E-4</v>
      </c>
      <c r="F1450" s="30">
        <v>0.4694444444444445</v>
      </c>
      <c r="G1450" s="30">
        <f>F1451</f>
        <v>0.47013888888888888</v>
      </c>
      <c r="H1450" s="3">
        <v>43074</v>
      </c>
      <c r="I1450" s="4">
        <f t="shared" si="804"/>
        <v>43074.469444444447</v>
      </c>
      <c r="J1450" s="4">
        <f t="shared" si="805"/>
        <v>43074.470138888886</v>
      </c>
      <c r="K1450" s="8"/>
      <c r="L1450" s="8"/>
    </row>
    <row r="1451" spans="1:12" hidden="1" outlineLevel="1" x14ac:dyDescent="0.25">
      <c r="A1451" s="5"/>
      <c r="B1451" s="5"/>
      <c r="C1451" s="5"/>
      <c r="D1451" s="5"/>
      <c r="E1451" s="30">
        <f t="shared" si="806"/>
        <v>6.9444444444449749E-4</v>
      </c>
      <c r="F1451" s="30">
        <v>0.47013888888888888</v>
      </c>
      <c r="G1451" s="30">
        <f>F1452</f>
        <v>0.47083333333333338</v>
      </c>
      <c r="H1451" s="3">
        <v>43074</v>
      </c>
      <c r="I1451" s="4">
        <f t="shared" si="804"/>
        <v>43074.470138888886</v>
      </c>
      <c r="J1451" s="4">
        <f t="shared" si="805"/>
        <v>43074.470833333333</v>
      </c>
      <c r="K1451" s="8"/>
      <c r="L1451" s="8"/>
    </row>
    <row r="1452" spans="1:12" hidden="1" outlineLevel="1" x14ac:dyDescent="0.25">
      <c r="A1452" s="5"/>
      <c r="B1452" s="5"/>
      <c r="C1452" s="5"/>
      <c r="D1452" s="5"/>
      <c r="E1452" s="30">
        <f t="shared" si="806"/>
        <v>1.388888888888884E-3</v>
      </c>
      <c r="F1452" s="30">
        <v>0.47083333333333338</v>
      </c>
      <c r="G1452" s="30">
        <v>0.47222222222222227</v>
      </c>
      <c r="H1452" s="3">
        <v>43074</v>
      </c>
      <c r="I1452" s="4">
        <f t="shared" si="804"/>
        <v>43074.470833333333</v>
      </c>
      <c r="J1452" s="4">
        <f t="shared" si="805"/>
        <v>43074.472222222219</v>
      </c>
      <c r="K1452" s="8"/>
      <c r="L1452" s="8"/>
    </row>
    <row r="1453" spans="1:12" hidden="1" collapsed="1" x14ac:dyDescent="0.25">
      <c r="A1453" s="5">
        <v>609995</v>
      </c>
      <c r="B1453" s="5">
        <v>2017</v>
      </c>
      <c r="C1453" s="5" t="s">
        <v>3</v>
      </c>
      <c r="D1453" s="5">
        <v>1</v>
      </c>
      <c r="E1453" s="30">
        <f>SUM(E1454:E1458)</f>
        <v>1.388888888888995E-3</v>
      </c>
      <c r="F1453" s="5"/>
      <c r="G1453" s="5"/>
      <c r="H1453" s="5"/>
      <c r="I1453" s="74">
        <f>IF(J1456&gt;J1455,((J1456-J1455)*$N$2/$O$2)-E1453,0)</f>
        <v>-1.1718749992927213E-3</v>
      </c>
      <c r="J1453" s="74"/>
      <c r="K1453" s="13">
        <f>J1452</f>
        <v>43074.472222222219</v>
      </c>
      <c r="L1453" s="12">
        <f>IF(AND(D1453&gt;0,K1453&gt;0),(I1454-K1453),0)</f>
        <v>1.1625000000058208</v>
      </c>
    </row>
    <row r="1454" spans="1:12" hidden="1" outlineLevel="1" x14ac:dyDescent="0.25">
      <c r="A1454" s="5"/>
      <c r="B1454" s="5"/>
      <c r="C1454" s="5"/>
      <c r="D1454" s="5"/>
      <c r="E1454" s="30">
        <f>G1454-F1454</f>
        <v>6.9444444444444198E-4</v>
      </c>
      <c r="F1454" s="30">
        <v>0.63472222222222219</v>
      </c>
      <c r="G1454" s="30">
        <f>F1455</f>
        <v>0.63541666666666663</v>
      </c>
      <c r="H1454" s="3">
        <v>43075</v>
      </c>
      <c r="I1454" s="4">
        <f t="shared" ref="I1454:I1458" si="807">H1454+F1454</f>
        <v>43075.634722222225</v>
      </c>
      <c r="J1454" s="4">
        <f t="shared" ref="J1454:J1458" si="808">H1454+G1454</f>
        <v>43075.635416666664</v>
      </c>
      <c r="K1454" s="8"/>
      <c r="L1454" s="12"/>
    </row>
    <row r="1455" spans="1:12" hidden="1" outlineLevel="1" x14ac:dyDescent="0.25">
      <c r="A1455" s="5"/>
      <c r="B1455" s="5"/>
      <c r="C1455" s="5"/>
      <c r="D1455" s="5"/>
      <c r="E1455" s="30">
        <f t="shared" ref="E1455:E1458" si="809">G1455-F1455</f>
        <v>0</v>
      </c>
      <c r="F1455" s="30">
        <v>0.63541666666666663</v>
      </c>
      <c r="G1455" s="30">
        <f>F1456</f>
        <v>0.63541666666666663</v>
      </c>
      <c r="H1455" s="3">
        <v>43075</v>
      </c>
      <c r="I1455" s="4">
        <f t="shared" si="807"/>
        <v>43075.635416666664</v>
      </c>
      <c r="J1455" s="4">
        <f t="shared" si="808"/>
        <v>43075.635416666664</v>
      </c>
      <c r="K1455" s="8"/>
      <c r="L1455" s="8"/>
    </row>
    <row r="1456" spans="1:12" hidden="1" outlineLevel="1" x14ac:dyDescent="0.25">
      <c r="A1456" s="5"/>
      <c r="B1456" s="5"/>
      <c r="C1456" s="5"/>
      <c r="D1456" s="5"/>
      <c r="E1456" s="30">
        <f t="shared" si="809"/>
        <v>6.94444444444553E-4</v>
      </c>
      <c r="F1456" s="30">
        <f>F1455</f>
        <v>0.63541666666666663</v>
      </c>
      <c r="G1456" s="30">
        <f>F1457</f>
        <v>0.63611111111111118</v>
      </c>
      <c r="H1456" s="3">
        <v>43075</v>
      </c>
      <c r="I1456" s="4">
        <f t="shared" si="807"/>
        <v>43075.635416666664</v>
      </c>
      <c r="J1456" s="4">
        <f t="shared" si="808"/>
        <v>43075.636111111111</v>
      </c>
      <c r="K1456" s="8"/>
      <c r="L1456" s="8"/>
    </row>
    <row r="1457" spans="1:12" hidden="1" outlineLevel="1" x14ac:dyDescent="0.25">
      <c r="A1457" s="5"/>
      <c r="B1457" s="5"/>
      <c r="C1457" s="5"/>
      <c r="D1457" s="5"/>
      <c r="E1457" s="30">
        <f t="shared" si="809"/>
        <v>0</v>
      </c>
      <c r="F1457" s="30">
        <v>0.63611111111111118</v>
      </c>
      <c r="G1457" s="30">
        <f>F1458</f>
        <v>0.63611111111111118</v>
      </c>
      <c r="H1457" s="3">
        <v>43075</v>
      </c>
      <c r="I1457" s="4">
        <f t="shared" si="807"/>
        <v>43075.636111111111</v>
      </c>
      <c r="J1457" s="4">
        <f t="shared" si="808"/>
        <v>43075.636111111111</v>
      </c>
      <c r="K1457" s="8"/>
      <c r="L1457" s="8"/>
    </row>
    <row r="1458" spans="1:12" hidden="1" outlineLevel="1" x14ac:dyDescent="0.25">
      <c r="A1458" s="5"/>
      <c r="B1458" s="5"/>
      <c r="C1458" s="5"/>
      <c r="D1458" s="5"/>
      <c r="E1458" s="30">
        <f t="shared" si="809"/>
        <v>0</v>
      </c>
      <c r="F1458" s="30">
        <f>F1457</f>
        <v>0.63611111111111118</v>
      </c>
      <c r="G1458" s="30">
        <f>F1458</f>
        <v>0.63611111111111118</v>
      </c>
      <c r="H1458" s="3">
        <v>43075</v>
      </c>
      <c r="I1458" s="4">
        <f t="shared" si="807"/>
        <v>43075.636111111111</v>
      </c>
      <c r="J1458" s="4">
        <f t="shared" si="808"/>
        <v>43075.636111111111</v>
      </c>
      <c r="K1458" s="8"/>
      <c r="L1458" s="8"/>
    </row>
    <row r="1459" spans="1:12" hidden="1" collapsed="1" x14ac:dyDescent="0.25">
      <c r="A1459" s="5">
        <v>6106150</v>
      </c>
      <c r="B1459" s="5">
        <v>2017</v>
      </c>
      <c r="C1459" s="5" t="s">
        <v>3</v>
      </c>
      <c r="D1459" s="5">
        <v>1</v>
      </c>
      <c r="E1459" s="30">
        <f>SUM(E1460:E1464)</f>
        <v>2.0833333333332149E-3</v>
      </c>
      <c r="F1459" s="5"/>
      <c r="G1459" s="5"/>
      <c r="H1459" s="5"/>
      <c r="I1459" s="74">
        <f>IF(J1462&gt;J1461,((J1462-J1461)*$N$2/$O$2)-E1459,0)</f>
        <v>-1.866319446010678E-3</v>
      </c>
      <c r="J1459" s="74"/>
      <c r="K1459" s="13"/>
      <c r="L1459" s="12">
        <f>IF(AND(D1459&gt;0,K1459&gt;0),(I1460-K1459)*$N$2/$O$2,0)</f>
        <v>0</v>
      </c>
    </row>
    <row r="1460" spans="1:12" hidden="1" outlineLevel="1" x14ac:dyDescent="0.25">
      <c r="A1460" s="5"/>
      <c r="B1460" s="5"/>
      <c r="C1460" s="5"/>
      <c r="D1460" s="5"/>
      <c r="E1460" s="30">
        <f>G1460-F1460</f>
        <v>6.9444444444433095E-4</v>
      </c>
      <c r="F1460" s="30">
        <v>0.6430555555555556</v>
      </c>
      <c r="G1460" s="30">
        <f>F1461</f>
        <v>0.64374999999999993</v>
      </c>
      <c r="H1460" s="3">
        <v>43075</v>
      </c>
      <c r="I1460" s="4">
        <f t="shared" ref="I1460:I1464" si="810">H1460+F1460</f>
        <v>43075.643055555556</v>
      </c>
      <c r="J1460" s="4">
        <f t="shared" ref="J1460:J1464" si="811">H1460+G1460</f>
        <v>43075.643750000003</v>
      </c>
      <c r="K1460" s="8"/>
      <c r="L1460" s="12"/>
    </row>
    <row r="1461" spans="1:12" hidden="1" outlineLevel="1" x14ac:dyDescent="0.25">
      <c r="A1461" s="5"/>
      <c r="B1461" s="5"/>
      <c r="C1461" s="5"/>
      <c r="D1461" s="5"/>
      <c r="E1461" s="30">
        <f t="shared" ref="E1461:E1464" si="812">G1461-F1461</f>
        <v>0</v>
      </c>
      <c r="F1461" s="30">
        <v>0.64374999999999993</v>
      </c>
      <c r="G1461" s="30">
        <f>F1462</f>
        <v>0.64374999999999993</v>
      </c>
      <c r="H1461" s="3">
        <v>43075</v>
      </c>
      <c r="I1461" s="4">
        <f t="shared" si="810"/>
        <v>43075.643750000003</v>
      </c>
      <c r="J1461" s="4">
        <f t="shared" si="811"/>
        <v>43075.643750000003</v>
      </c>
      <c r="K1461" s="8"/>
      <c r="L1461" s="8"/>
    </row>
    <row r="1462" spans="1:12" hidden="1" outlineLevel="1" x14ac:dyDescent="0.25">
      <c r="A1462" s="5"/>
      <c r="B1462" s="5"/>
      <c r="C1462" s="5"/>
      <c r="D1462" s="5"/>
      <c r="E1462" s="30">
        <f t="shared" si="812"/>
        <v>6.94444444444553E-4</v>
      </c>
      <c r="F1462" s="30">
        <f>F1461</f>
        <v>0.64374999999999993</v>
      </c>
      <c r="G1462" s="30">
        <f>F1463</f>
        <v>0.64444444444444449</v>
      </c>
      <c r="H1462" s="3">
        <v>43075</v>
      </c>
      <c r="I1462" s="4">
        <f t="shared" si="810"/>
        <v>43075.643750000003</v>
      </c>
      <c r="J1462" s="4">
        <f t="shared" si="811"/>
        <v>43075.644444444442</v>
      </c>
      <c r="K1462" s="8"/>
      <c r="L1462" s="8"/>
    </row>
    <row r="1463" spans="1:12" hidden="1" outlineLevel="1" x14ac:dyDescent="0.25">
      <c r="A1463" s="5"/>
      <c r="B1463" s="5"/>
      <c r="C1463" s="5"/>
      <c r="D1463" s="5"/>
      <c r="E1463" s="30">
        <f t="shared" si="812"/>
        <v>0</v>
      </c>
      <c r="F1463" s="30">
        <v>0.64444444444444449</v>
      </c>
      <c r="G1463" s="30">
        <f>F1464</f>
        <v>0.64444444444444449</v>
      </c>
      <c r="H1463" s="3">
        <v>43075</v>
      </c>
      <c r="I1463" s="4">
        <f t="shared" si="810"/>
        <v>43075.644444444442</v>
      </c>
      <c r="J1463" s="4">
        <f t="shared" si="811"/>
        <v>43075.644444444442</v>
      </c>
      <c r="K1463" s="8"/>
      <c r="L1463" s="8"/>
    </row>
    <row r="1464" spans="1:12" hidden="1" outlineLevel="1" x14ac:dyDescent="0.25">
      <c r="A1464" s="5"/>
      <c r="B1464" s="5"/>
      <c r="C1464" s="5"/>
      <c r="D1464" s="5"/>
      <c r="E1464" s="30">
        <f t="shared" si="812"/>
        <v>6.9444444444433095E-4</v>
      </c>
      <c r="F1464" s="30">
        <f>F1463</f>
        <v>0.64444444444444449</v>
      </c>
      <c r="G1464" s="30">
        <v>0.64513888888888882</v>
      </c>
      <c r="H1464" s="3">
        <v>43075</v>
      </c>
      <c r="I1464" s="4">
        <f t="shared" si="810"/>
        <v>43075.644444444442</v>
      </c>
      <c r="J1464" s="4">
        <f t="shared" si="811"/>
        <v>43075.645138888889</v>
      </c>
      <c r="K1464" s="8"/>
      <c r="L1464" s="8"/>
    </row>
    <row r="1465" spans="1:12" hidden="1" collapsed="1" x14ac:dyDescent="0.25">
      <c r="A1465" s="5">
        <v>6106160</v>
      </c>
      <c r="B1465" s="5">
        <v>2017</v>
      </c>
      <c r="C1465" s="5" t="s">
        <v>3</v>
      </c>
      <c r="D1465" s="5">
        <v>1</v>
      </c>
      <c r="E1465" s="30">
        <f>SUM(E1466:E1470)</f>
        <v>1.388888888888884E-3</v>
      </c>
      <c r="F1465" s="5"/>
      <c r="G1465" s="5"/>
      <c r="H1465" s="5"/>
      <c r="I1465" s="74">
        <f>IF(J1468&gt;J1467,((J1468-J1467)*$N$2/$O$2)-E1465,0)</f>
        <v>-1.1718749992926103E-3</v>
      </c>
      <c r="J1465" s="74"/>
      <c r="K1465" s="13"/>
      <c r="L1465" s="12">
        <f>IF(AND(D1465&gt;0,K1465&gt;0),(I1466-K1465)*$N$2/$O$2,0)</f>
        <v>0</v>
      </c>
    </row>
    <row r="1466" spans="1:12" hidden="1" outlineLevel="1" x14ac:dyDescent="0.25">
      <c r="A1466" s="5"/>
      <c r="B1466" s="5"/>
      <c r="C1466" s="5"/>
      <c r="D1466" s="5"/>
      <c r="E1466" s="30">
        <f>G1466-F1466</f>
        <v>6.9444444444444198E-4</v>
      </c>
      <c r="F1466" s="30">
        <v>0.64583333333333337</v>
      </c>
      <c r="G1466" s="30">
        <f>F1467</f>
        <v>0.64652777777777781</v>
      </c>
      <c r="H1466" s="3">
        <v>43075</v>
      </c>
      <c r="I1466" s="4">
        <f t="shared" ref="I1466:I1470" si="813">H1466+F1466</f>
        <v>43075.645833333336</v>
      </c>
      <c r="J1466" s="4">
        <f t="shared" ref="J1466:J1470" si="814">H1466+G1466</f>
        <v>43075.646527777775</v>
      </c>
      <c r="K1466" s="8"/>
      <c r="L1466" s="12"/>
    </row>
    <row r="1467" spans="1:12" hidden="1" outlineLevel="1" x14ac:dyDescent="0.25">
      <c r="A1467" s="5"/>
      <c r="B1467" s="5"/>
      <c r="C1467" s="5"/>
      <c r="D1467" s="5"/>
      <c r="E1467" s="30">
        <f t="shared" ref="E1467:E1470" si="815">G1467-F1467</f>
        <v>0</v>
      </c>
      <c r="F1467" s="30">
        <v>0.64652777777777781</v>
      </c>
      <c r="G1467" s="30">
        <f>F1468</f>
        <v>0.64652777777777781</v>
      </c>
      <c r="H1467" s="3">
        <v>43075</v>
      </c>
      <c r="I1467" s="4">
        <f t="shared" si="813"/>
        <v>43075.646527777775</v>
      </c>
      <c r="J1467" s="4">
        <f t="shared" si="814"/>
        <v>43075.646527777775</v>
      </c>
      <c r="K1467" s="8"/>
      <c r="L1467" s="8"/>
    </row>
    <row r="1468" spans="1:12" hidden="1" outlineLevel="1" x14ac:dyDescent="0.25">
      <c r="A1468" s="5"/>
      <c r="B1468" s="5"/>
      <c r="C1468" s="5"/>
      <c r="D1468" s="5"/>
      <c r="E1468" s="30">
        <f t="shared" si="815"/>
        <v>6.9444444444444198E-4</v>
      </c>
      <c r="F1468" s="30">
        <f>F1467</f>
        <v>0.64652777777777781</v>
      </c>
      <c r="G1468" s="30">
        <f>F1469</f>
        <v>0.64722222222222225</v>
      </c>
      <c r="H1468" s="3">
        <v>43075</v>
      </c>
      <c r="I1468" s="4">
        <f t="shared" si="813"/>
        <v>43075.646527777775</v>
      </c>
      <c r="J1468" s="4">
        <f t="shared" si="814"/>
        <v>43075.647222222222</v>
      </c>
      <c r="K1468" s="8"/>
      <c r="L1468" s="8"/>
    </row>
    <row r="1469" spans="1:12" hidden="1" outlineLevel="1" x14ac:dyDescent="0.25">
      <c r="A1469" s="5"/>
      <c r="B1469" s="5"/>
      <c r="C1469" s="5"/>
      <c r="D1469" s="5"/>
      <c r="E1469" s="30">
        <f t="shared" si="815"/>
        <v>0</v>
      </c>
      <c r="F1469" s="30">
        <v>0.64722222222222225</v>
      </c>
      <c r="G1469" s="30">
        <f>F1470</f>
        <v>0.64722222222222225</v>
      </c>
      <c r="H1469" s="3">
        <v>43075</v>
      </c>
      <c r="I1469" s="4">
        <f t="shared" si="813"/>
        <v>43075.647222222222</v>
      </c>
      <c r="J1469" s="4">
        <f t="shared" si="814"/>
        <v>43075.647222222222</v>
      </c>
      <c r="K1469" s="8"/>
      <c r="L1469" s="8"/>
    </row>
    <row r="1470" spans="1:12" hidden="1" outlineLevel="1" x14ac:dyDescent="0.25">
      <c r="A1470" s="5"/>
      <c r="B1470" s="5"/>
      <c r="C1470" s="5"/>
      <c r="D1470" s="5"/>
      <c r="E1470" s="30">
        <f t="shared" si="815"/>
        <v>0</v>
      </c>
      <c r="F1470" s="30">
        <f>F1469</f>
        <v>0.64722222222222225</v>
      </c>
      <c r="G1470" s="30">
        <f>F1470</f>
        <v>0.64722222222222225</v>
      </c>
      <c r="H1470" s="3">
        <v>43075</v>
      </c>
      <c r="I1470" s="4">
        <f t="shared" si="813"/>
        <v>43075.647222222222</v>
      </c>
      <c r="J1470" s="4">
        <f t="shared" si="814"/>
        <v>43075.647222222222</v>
      </c>
      <c r="K1470" s="8"/>
      <c r="L1470" s="8"/>
    </row>
    <row r="1471" spans="1:12" hidden="1" collapsed="1" x14ac:dyDescent="0.25">
      <c r="A1471" s="5">
        <v>6106157</v>
      </c>
      <c r="B1471" s="5">
        <v>2017</v>
      </c>
      <c r="C1471" s="5" t="s">
        <v>3</v>
      </c>
      <c r="D1471" s="5">
        <v>1</v>
      </c>
      <c r="E1471" s="30">
        <f>SUM(E1472:E1476)</f>
        <v>1.388888888888884E-3</v>
      </c>
      <c r="F1471" s="5"/>
      <c r="G1471" s="5"/>
      <c r="H1471" s="5"/>
      <c r="I1471" s="74">
        <f>IF(J1474&gt;J1473,((J1474-J1473)*$N$2/$O$2)-E1471,0)</f>
        <v>-1.1718750015663471E-3</v>
      </c>
      <c r="J1471" s="74"/>
      <c r="K1471" s="13"/>
      <c r="L1471" s="12">
        <f>IF(AND(D1471&gt;0,K1471&gt;0),(I1472-K1471)*$N$2/$O$2,0)</f>
        <v>0</v>
      </c>
    </row>
    <row r="1472" spans="1:12" hidden="1" outlineLevel="1" x14ac:dyDescent="0.25">
      <c r="A1472" s="5"/>
      <c r="B1472" s="5"/>
      <c r="C1472" s="5"/>
      <c r="D1472" s="5"/>
      <c r="E1472" s="30">
        <f>G1472-F1472</f>
        <v>6.9444444444444198E-4</v>
      </c>
      <c r="F1472" s="30">
        <v>0.64722222222222225</v>
      </c>
      <c r="G1472" s="30">
        <f>F1473</f>
        <v>0.6479166666666667</v>
      </c>
      <c r="H1472" s="3">
        <v>43075</v>
      </c>
      <c r="I1472" s="4">
        <f t="shared" ref="I1472:I1476" si="816">H1472+F1472</f>
        <v>43075.647222222222</v>
      </c>
      <c r="J1472" s="4">
        <f t="shared" ref="J1472:J1476" si="817">H1472+G1472</f>
        <v>43075.647916666669</v>
      </c>
      <c r="K1472" s="8"/>
      <c r="L1472" s="12"/>
    </row>
    <row r="1473" spans="1:12" hidden="1" outlineLevel="1" x14ac:dyDescent="0.25">
      <c r="A1473" s="5"/>
      <c r="B1473" s="5"/>
      <c r="C1473" s="5"/>
      <c r="D1473" s="5"/>
      <c r="E1473" s="30">
        <f t="shared" ref="E1473:E1476" si="818">G1473-F1473</f>
        <v>0</v>
      </c>
      <c r="F1473" s="30">
        <v>0.6479166666666667</v>
      </c>
      <c r="G1473" s="30">
        <f>F1474</f>
        <v>0.6479166666666667</v>
      </c>
      <c r="H1473" s="3">
        <v>43075</v>
      </c>
      <c r="I1473" s="4">
        <f t="shared" si="816"/>
        <v>43075.647916666669</v>
      </c>
      <c r="J1473" s="4">
        <f t="shared" si="817"/>
        <v>43075.647916666669</v>
      </c>
      <c r="K1473" s="8"/>
      <c r="L1473" s="8"/>
    </row>
    <row r="1474" spans="1:12" hidden="1" outlineLevel="1" x14ac:dyDescent="0.25">
      <c r="A1474" s="5"/>
      <c r="B1474" s="5"/>
      <c r="C1474" s="5"/>
      <c r="D1474" s="5"/>
      <c r="E1474" s="30">
        <f t="shared" si="818"/>
        <v>6.9444444444444198E-4</v>
      </c>
      <c r="F1474" s="30">
        <f>F1473</f>
        <v>0.6479166666666667</v>
      </c>
      <c r="G1474" s="30">
        <f>F1475</f>
        <v>0.64861111111111114</v>
      </c>
      <c r="H1474" s="3">
        <v>43075</v>
      </c>
      <c r="I1474" s="4">
        <f t="shared" si="816"/>
        <v>43075.647916666669</v>
      </c>
      <c r="J1474" s="4">
        <f t="shared" si="817"/>
        <v>43075.648611111108</v>
      </c>
      <c r="K1474" s="8"/>
      <c r="L1474" s="8"/>
    </row>
    <row r="1475" spans="1:12" hidden="1" outlineLevel="1" x14ac:dyDescent="0.25">
      <c r="A1475" s="5"/>
      <c r="B1475" s="5"/>
      <c r="C1475" s="5"/>
      <c r="D1475" s="5"/>
      <c r="E1475" s="30">
        <f t="shared" si="818"/>
        <v>0</v>
      </c>
      <c r="F1475" s="30">
        <v>0.64861111111111114</v>
      </c>
      <c r="G1475" s="30">
        <f>F1476</f>
        <v>0.64861111111111114</v>
      </c>
      <c r="H1475" s="3">
        <v>43075</v>
      </c>
      <c r="I1475" s="4">
        <f t="shared" si="816"/>
        <v>43075.648611111108</v>
      </c>
      <c r="J1475" s="4">
        <f t="shared" si="817"/>
        <v>43075.648611111108</v>
      </c>
      <c r="K1475" s="8"/>
      <c r="L1475" s="8"/>
    </row>
    <row r="1476" spans="1:12" hidden="1" outlineLevel="1" x14ac:dyDescent="0.25">
      <c r="A1476" s="5"/>
      <c r="B1476" s="5"/>
      <c r="C1476" s="5"/>
      <c r="D1476" s="5"/>
      <c r="E1476" s="30">
        <f t="shared" si="818"/>
        <v>0</v>
      </c>
      <c r="F1476" s="30">
        <f>F1475</f>
        <v>0.64861111111111114</v>
      </c>
      <c r="G1476" s="30">
        <f>F1476</f>
        <v>0.64861111111111114</v>
      </c>
      <c r="H1476" s="3">
        <v>43075</v>
      </c>
      <c r="I1476" s="4">
        <f t="shared" si="816"/>
        <v>43075.648611111108</v>
      </c>
      <c r="J1476" s="4">
        <f t="shared" si="817"/>
        <v>43075.648611111108</v>
      </c>
      <c r="K1476" s="8"/>
      <c r="L1476" s="8"/>
    </row>
    <row r="1477" spans="1:12" hidden="1" collapsed="1" x14ac:dyDescent="0.25">
      <c r="A1477" s="5">
        <v>6092477</v>
      </c>
      <c r="B1477" s="5">
        <v>2017</v>
      </c>
      <c r="C1477" s="5" t="s">
        <v>3</v>
      </c>
      <c r="D1477" s="5">
        <v>1</v>
      </c>
      <c r="E1477" s="30">
        <f>SUM(E1478:E1482)</f>
        <v>2.0833333333333814E-3</v>
      </c>
      <c r="F1477" s="5"/>
      <c r="G1477" s="5"/>
      <c r="H1477" s="5"/>
      <c r="I1477" s="74">
        <f>IF(J1480&gt;J1479,((J1480-J1479)*$N$2/$O$2)-E1477,0)</f>
        <v>-1.8663194437371078E-3</v>
      </c>
      <c r="J1477" s="74"/>
      <c r="K1477" s="13"/>
      <c r="L1477" s="12">
        <f>IF(AND(D1477&gt;0,K1477&gt;0),(I1478-K1477)*$N$2/$O$2,0)</f>
        <v>0</v>
      </c>
    </row>
    <row r="1478" spans="1:12" hidden="1" outlineLevel="1" x14ac:dyDescent="0.25">
      <c r="A1478" s="5"/>
      <c r="B1478" s="5"/>
      <c r="C1478" s="5"/>
      <c r="D1478" s="5"/>
      <c r="E1478" s="30">
        <f>G1478-F1478</f>
        <v>0</v>
      </c>
      <c r="F1478" s="30">
        <v>0.3833333333333333</v>
      </c>
      <c r="G1478" s="30">
        <f>F1479</f>
        <v>0.3833333333333333</v>
      </c>
      <c r="H1478" s="3">
        <v>43076</v>
      </c>
      <c r="I1478" s="4">
        <f t="shared" ref="I1478:I1482" si="819">H1478+F1478</f>
        <v>43076.383333333331</v>
      </c>
      <c r="J1478" s="4">
        <f t="shared" ref="J1478:J1482" si="820">H1478+G1478</f>
        <v>43076.383333333331</v>
      </c>
      <c r="K1478" s="8"/>
      <c r="L1478" s="12"/>
    </row>
    <row r="1479" spans="1:12" hidden="1" outlineLevel="1" x14ac:dyDescent="0.25">
      <c r="A1479" s="5"/>
      <c r="B1479" s="5"/>
      <c r="C1479" s="5"/>
      <c r="D1479" s="5"/>
      <c r="E1479" s="30">
        <f t="shared" ref="E1479:E1482" si="821">G1479-F1479</f>
        <v>0</v>
      </c>
      <c r="F1479" s="30">
        <f>F1478</f>
        <v>0.3833333333333333</v>
      </c>
      <c r="G1479" s="30">
        <f>F1480</f>
        <v>0.3833333333333333</v>
      </c>
      <c r="H1479" s="3">
        <v>43076</v>
      </c>
      <c r="I1479" s="4">
        <f t="shared" si="819"/>
        <v>43076.383333333331</v>
      </c>
      <c r="J1479" s="4">
        <f t="shared" si="820"/>
        <v>43076.383333333331</v>
      </c>
      <c r="K1479" s="8"/>
      <c r="L1479" s="8"/>
    </row>
    <row r="1480" spans="1:12" hidden="1" outlineLevel="1" x14ac:dyDescent="0.25">
      <c r="A1480" s="5"/>
      <c r="B1480" s="5"/>
      <c r="C1480" s="5"/>
      <c r="D1480" s="5"/>
      <c r="E1480" s="30">
        <f t="shared" si="821"/>
        <v>6.9444444444449749E-4</v>
      </c>
      <c r="F1480" s="30">
        <f>F1479</f>
        <v>0.3833333333333333</v>
      </c>
      <c r="G1480" s="30">
        <f>F1481</f>
        <v>0.3840277777777778</v>
      </c>
      <c r="H1480" s="3">
        <v>43076</v>
      </c>
      <c r="I1480" s="4">
        <f t="shared" si="819"/>
        <v>43076.383333333331</v>
      </c>
      <c r="J1480" s="4">
        <f t="shared" si="820"/>
        <v>43076.384027777778</v>
      </c>
      <c r="K1480" s="8"/>
      <c r="L1480" s="8"/>
    </row>
    <row r="1481" spans="1:12" hidden="1" outlineLevel="1" x14ac:dyDescent="0.25">
      <c r="A1481" s="5"/>
      <c r="B1481" s="5"/>
      <c r="C1481" s="5"/>
      <c r="D1481" s="5"/>
      <c r="E1481" s="30">
        <f t="shared" si="821"/>
        <v>6.9444444444438647E-4</v>
      </c>
      <c r="F1481" s="30">
        <v>0.3840277777777778</v>
      </c>
      <c r="G1481" s="30">
        <f>F1482</f>
        <v>0.38472222222222219</v>
      </c>
      <c r="H1481" s="3">
        <v>43076</v>
      </c>
      <c r="I1481" s="4">
        <f t="shared" si="819"/>
        <v>43076.384027777778</v>
      </c>
      <c r="J1481" s="4">
        <f t="shared" si="820"/>
        <v>43076.384722222225</v>
      </c>
      <c r="K1481" s="8"/>
      <c r="L1481" s="8"/>
    </row>
    <row r="1482" spans="1:12" hidden="1" outlineLevel="1" x14ac:dyDescent="0.25">
      <c r="A1482" s="5"/>
      <c r="B1482" s="5"/>
      <c r="C1482" s="5"/>
      <c r="D1482" s="5"/>
      <c r="E1482" s="30">
        <f t="shared" si="821"/>
        <v>6.9444444444449749E-4</v>
      </c>
      <c r="F1482" s="30">
        <v>0.38472222222222219</v>
      </c>
      <c r="G1482" s="30">
        <v>0.38541666666666669</v>
      </c>
      <c r="H1482" s="3">
        <v>43076</v>
      </c>
      <c r="I1482" s="4">
        <f t="shared" si="819"/>
        <v>43076.384722222225</v>
      </c>
      <c r="J1482" s="4">
        <f t="shared" si="820"/>
        <v>43076.385416666664</v>
      </c>
      <c r="K1482" s="8"/>
      <c r="L1482" s="8"/>
    </row>
    <row r="1483" spans="1:12" hidden="1" collapsed="1" x14ac:dyDescent="0.25">
      <c r="A1483" s="5">
        <v>6091430</v>
      </c>
      <c r="B1483" s="5">
        <v>2017</v>
      </c>
      <c r="C1483" s="5" t="s">
        <v>3</v>
      </c>
      <c r="D1483" s="5">
        <v>1</v>
      </c>
      <c r="E1483" s="30">
        <f>SUM(E1484:E1488)</f>
        <v>2.7777777777778234E-3</v>
      </c>
      <c r="F1483" s="5"/>
      <c r="G1483" s="5"/>
      <c r="H1483" s="5"/>
      <c r="I1483" s="74">
        <f>IF(J1486&gt;J1485,((J1486-J1485)*$N$2/$O$2)-E1483,0)</f>
        <v>0</v>
      </c>
      <c r="J1483" s="74"/>
      <c r="K1483" s="13"/>
      <c r="L1483" s="12">
        <f>IF(AND(D1483&gt;0,K1483&gt;0),(I1484-K1483)*$N$2/$O$2,0)</f>
        <v>0</v>
      </c>
    </row>
    <row r="1484" spans="1:12" hidden="1" outlineLevel="1" x14ac:dyDescent="0.25">
      <c r="A1484" s="5"/>
      <c r="B1484" s="5"/>
      <c r="C1484" s="5"/>
      <c r="D1484" s="5"/>
      <c r="E1484" s="30">
        <f>G1484-F1484</f>
        <v>6.9444444444449749E-4</v>
      </c>
      <c r="F1484" s="30">
        <v>0.4145833333333333</v>
      </c>
      <c r="G1484" s="30">
        <f>F1485</f>
        <v>0.4152777777777778</v>
      </c>
      <c r="H1484" s="3">
        <v>43076</v>
      </c>
      <c r="I1484" s="4">
        <f t="shared" ref="I1484:I1488" si="822">H1484+F1484</f>
        <v>43076.414583333331</v>
      </c>
      <c r="J1484" s="4">
        <f t="shared" ref="J1484:J1488" si="823">H1484+G1484</f>
        <v>43076.415277777778</v>
      </c>
      <c r="K1484" s="8"/>
      <c r="L1484" s="12"/>
    </row>
    <row r="1485" spans="1:12" hidden="1" outlineLevel="1" x14ac:dyDescent="0.25">
      <c r="A1485" s="5"/>
      <c r="B1485" s="5"/>
      <c r="C1485" s="5"/>
      <c r="D1485" s="5"/>
      <c r="E1485" s="30">
        <f t="shared" ref="E1485:E1488" si="824">G1485-F1485</f>
        <v>0</v>
      </c>
      <c r="F1485" s="30">
        <v>0.4152777777777778</v>
      </c>
      <c r="G1485" s="30">
        <f>F1486</f>
        <v>0.4152777777777778</v>
      </c>
      <c r="H1485" s="3">
        <v>43076</v>
      </c>
      <c r="I1485" s="4">
        <f t="shared" si="822"/>
        <v>43076.415277777778</v>
      </c>
      <c r="J1485" s="4">
        <f t="shared" si="823"/>
        <v>43076.415277777778</v>
      </c>
      <c r="K1485" s="8"/>
      <c r="L1485" s="8"/>
    </row>
    <row r="1486" spans="1:12" hidden="1" outlineLevel="1" x14ac:dyDescent="0.25">
      <c r="A1486" s="5"/>
      <c r="B1486" s="5"/>
      <c r="C1486" s="5"/>
      <c r="D1486" s="5"/>
      <c r="E1486" s="30">
        <f t="shared" si="824"/>
        <v>0</v>
      </c>
      <c r="F1486" s="30">
        <f>F1485</f>
        <v>0.4152777777777778</v>
      </c>
      <c r="G1486" s="30">
        <f>F1487</f>
        <v>0.4152777777777778</v>
      </c>
      <c r="H1486" s="3">
        <v>43076</v>
      </c>
      <c r="I1486" s="4">
        <f t="shared" si="822"/>
        <v>43076.415277777778</v>
      </c>
      <c r="J1486" s="4">
        <f t="shared" si="823"/>
        <v>43076.415277777778</v>
      </c>
      <c r="K1486" s="8"/>
      <c r="L1486" s="8"/>
    </row>
    <row r="1487" spans="1:12" hidden="1" outlineLevel="1" x14ac:dyDescent="0.25">
      <c r="A1487" s="5"/>
      <c r="B1487" s="5"/>
      <c r="C1487" s="5"/>
      <c r="D1487" s="5"/>
      <c r="E1487" s="30">
        <f t="shared" si="824"/>
        <v>6.9444444444438647E-4</v>
      </c>
      <c r="F1487" s="30">
        <f>F1486</f>
        <v>0.4152777777777778</v>
      </c>
      <c r="G1487" s="30">
        <f>F1488</f>
        <v>0.41597222222222219</v>
      </c>
      <c r="H1487" s="3">
        <v>43076</v>
      </c>
      <c r="I1487" s="4">
        <f t="shared" si="822"/>
        <v>43076.415277777778</v>
      </c>
      <c r="J1487" s="4">
        <f t="shared" si="823"/>
        <v>43076.415972222225</v>
      </c>
      <c r="K1487" s="8"/>
      <c r="L1487" s="8"/>
    </row>
    <row r="1488" spans="1:12" hidden="1" outlineLevel="1" x14ac:dyDescent="0.25">
      <c r="A1488" s="5"/>
      <c r="B1488" s="5"/>
      <c r="C1488" s="5"/>
      <c r="D1488" s="5"/>
      <c r="E1488" s="30">
        <f t="shared" si="824"/>
        <v>1.3888888888889395E-3</v>
      </c>
      <c r="F1488" s="30">
        <v>0.41597222222222219</v>
      </c>
      <c r="G1488" s="30">
        <v>0.41736111111111113</v>
      </c>
      <c r="H1488" s="3">
        <v>43076</v>
      </c>
      <c r="I1488" s="4">
        <f t="shared" si="822"/>
        <v>43076.415972222225</v>
      </c>
      <c r="J1488" s="4">
        <f t="shared" si="823"/>
        <v>43076.417361111111</v>
      </c>
      <c r="K1488" s="8"/>
      <c r="L1488" s="8"/>
    </row>
    <row r="1489" spans="1:12" hidden="1" collapsed="1" x14ac:dyDescent="0.25">
      <c r="A1489" s="5">
        <v>6096613</v>
      </c>
      <c r="B1489" s="5">
        <v>2017</v>
      </c>
      <c r="C1489" s="5" t="s">
        <v>3</v>
      </c>
      <c r="D1489" s="5">
        <v>1</v>
      </c>
      <c r="E1489" s="30">
        <f>SUM(E1490:E1494)</f>
        <v>1.388888888888884E-3</v>
      </c>
      <c r="F1489" s="5"/>
      <c r="G1489" s="5"/>
      <c r="H1489" s="5"/>
      <c r="I1489" s="74">
        <f>IF(J1492&gt;J1491,((J1492-J1491)*$N$2/$O$2)-E1489,0)</f>
        <v>0</v>
      </c>
      <c r="J1489" s="74"/>
      <c r="K1489" s="13"/>
      <c r="L1489" s="12">
        <f>IF(AND(D1489&gt;0,K1489&gt;0),(I1490-K1489)*$N$2/$O$2,0)</f>
        <v>0</v>
      </c>
    </row>
    <row r="1490" spans="1:12" hidden="1" outlineLevel="1" x14ac:dyDescent="0.25">
      <c r="A1490" s="5"/>
      <c r="B1490" s="5"/>
      <c r="C1490" s="5"/>
      <c r="D1490" s="5"/>
      <c r="E1490" s="30">
        <f>G1490-F1490</f>
        <v>6.9444444444444198E-4</v>
      </c>
      <c r="F1490" s="30">
        <v>0.41805555555555557</v>
      </c>
      <c r="G1490" s="30">
        <f>F1491</f>
        <v>0.41875000000000001</v>
      </c>
      <c r="H1490" s="3">
        <v>43076</v>
      </c>
      <c r="I1490" s="4">
        <f t="shared" ref="I1490:I1494" si="825">H1490+F1490</f>
        <v>43076.418055555558</v>
      </c>
      <c r="J1490" s="4">
        <f t="shared" ref="J1490:J1494" si="826">H1490+G1490</f>
        <v>43076.418749999997</v>
      </c>
      <c r="K1490" s="8"/>
      <c r="L1490" s="12"/>
    </row>
    <row r="1491" spans="1:12" hidden="1" outlineLevel="1" x14ac:dyDescent="0.25">
      <c r="A1491" s="5"/>
      <c r="B1491" s="5"/>
      <c r="C1491" s="5"/>
      <c r="D1491" s="5"/>
      <c r="E1491" s="30">
        <f t="shared" ref="E1491:E1494" si="827">G1491-F1491</f>
        <v>0</v>
      </c>
      <c r="F1491" s="30">
        <v>0.41875000000000001</v>
      </c>
      <c r="G1491" s="30">
        <f>F1492</f>
        <v>0.41875000000000001</v>
      </c>
      <c r="H1491" s="3">
        <v>43076</v>
      </c>
      <c r="I1491" s="4">
        <f t="shared" si="825"/>
        <v>43076.418749999997</v>
      </c>
      <c r="J1491" s="4">
        <f t="shared" si="826"/>
        <v>43076.418749999997</v>
      </c>
      <c r="K1491" s="8"/>
      <c r="L1491" s="8"/>
    </row>
    <row r="1492" spans="1:12" hidden="1" outlineLevel="1" x14ac:dyDescent="0.25">
      <c r="A1492" s="5"/>
      <c r="B1492" s="5"/>
      <c r="C1492" s="5"/>
      <c r="D1492" s="5"/>
      <c r="E1492" s="30">
        <f t="shared" si="827"/>
        <v>0</v>
      </c>
      <c r="F1492" s="30">
        <f>F1491</f>
        <v>0.41875000000000001</v>
      </c>
      <c r="G1492" s="30">
        <f>F1493</f>
        <v>0.41875000000000001</v>
      </c>
      <c r="H1492" s="3">
        <v>43076</v>
      </c>
      <c r="I1492" s="4">
        <f t="shared" si="825"/>
        <v>43076.418749999997</v>
      </c>
      <c r="J1492" s="4">
        <f t="shared" si="826"/>
        <v>43076.418749999997</v>
      </c>
      <c r="K1492" s="8"/>
      <c r="L1492" s="8"/>
    </row>
    <row r="1493" spans="1:12" hidden="1" outlineLevel="1" x14ac:dyDescent="0.25">
      <c r="A1493" s="5"/>
      <c r="B1493" s="5"/>
      <c r="C1493" s="5"/>
      <c r="D1493" s="5"/>
      <c r="E1493" s="30">
        <f t="shared" si="827"/>
        <v>6.9444444444444198E-4</v>
      </c>
      <c r="F1493" s="30">
        <f>F1492</f>
        <v>0.41875000000000001</v>
      </c>
      <c r="G1493" s="30">
        <f>F1494</f>
        <v>0.41944444444444445</v>
      </c>
      <c r="H1493" s="3">
        <v>43076</v>
      </c>
      <c r="I1493" s="4">
        <f t="shared" si="825"/>
        <v>43076.418749999997</v>
      </c>
      <c r="J1493" s="4">
        <f t="shared" si="826"/>
        <v>43076.419444444444</v>
      </c>
      <c r="K1493" s="8"/>
      <c r="L1493" s="8"/>
    </row>
    <row r="1494" spans="1:12" hidden="1" outlineLevel="1" x14ac:dyDescent="0.25">
      <c r="A1494" s="5"/>
      <c r="B1494" s="5"/>
      <c r="C1494" s="5"/>
      <c r="D1494" s="5"/>
      <c r="E1494" s="30">
        <f t="shared" si="827"/>
        <v>0</v>
      </c>
      <c r="F1494" s="30">
        <v>0.41944444444444445</v>
      </c>
      <c r="G1494" s="30">
        <f>F1494</f>
        <v>0.41944444444444445</v>
      </c>
      <c r="H1494" s="3">
        <v>43076</v>
      </c>
      <c r="I1494" s="4">
        <f t="shared" si="825"/>
        <v>43076.419444444444</v>
      </c>
      <c r="J1494" s="4">
        <f t="shared" si="826"/>
        <v>43076.419444444444</v>
      </c>
      <c r="K1494" s="8"/>
      <c r="L1494" s="8"/>
    </row>
    <row r="1495" spans="1:12" hidden="1" collapsed="1" x14ac:dyDescent="0.25">
      <c r="A1495" s="5">
        <v>1520</v>
      </c>
      <c r="B1495" s="5">
        <v>2017</v>
      </c>
      <c r="C1495" s="5" t="s">
        <v>3</v>
      </c>
      <c r="D1495" s="5">
        <v>2</v>
      </c>
      <c r="E1495" s="30">
        <f>SUM(E1496:E1499)</f>
        <v>0</v>
      </c>
      <c r="F1495" s="5"/>
      <c r="G1495" s="5"/>
      <c r="H1495" s="5"/>
      <c r="I1495" s="74">
        <f>IF(J1498&gt;J1497,((J1498-J1497)*$N$2/$O$2)-E1495,0)</f>
        <v>0</v>
      </c>
      <c r="J1495" s="74"/>
      <c r="K1495" s="13"/>
      <c r="L1495" s="12">
        <f>IF(AND(D1495&gt;0,K1495&gt;0),(I1496-K1495)*$N$2/$O$2,0)</f>
        <v>0</v>
      </c>
    </row>
    <row r="1496" spans="1:12" hidden="1" outlineLevel="1" x14ac:dyDescent="0.25">
      <c r="A1496" s="5"/>
      <c r="B1496" s="5"/>
      <c r="C1496" s="5"/>
      <c r="D1496" s="5"/>
      <c r="E1496" s="30">
        <f>G1496-F1496</f>
        <v>0</v>
      </c>
      <c r="F1496" s="30">
        <v>0.44305555555555554</v>
      </c>
      <c r="G1496" s="30">
        <f>F1497</f>
        <v>0.44305555555555554</v>
      </c>
      <c r="H1496" s="3">
        <v>43034</v>
      </c>
      <c r="I1496" s="4">
        <f t="shared" ref="I1496:I1499" si="828">H1496+F1496</f>
        <v>43034.443055555559</v>
      </c>
      <c r="J1496" s="4">
        <f t="shared" ref="J1496:J1499" si="829">H1496+G1496</f>
        <v>43034.443055555559</v>
      </c>
      <c r="K1496" s="8"/>
      <c r="L1496" s="12"/>
    </row>
    <row r="1497" spans="1:12" hidden="1" outlineLevel="1" x14ac:dyDescent="0.25">
      <c r="A1497" s="5"/>
      <c r="B1497" s="5"/>
      <c r="C1497" s="5"/>
      <c r="D1497" s="5"/>
      <c r="E1497" s="30">
        <f t="shared" ref="E1497:E1499" si="830">G1497-F1497</f>
        <v>0</v>
      </c>
      <c r="F1497" s="30">
        <f>F1496</f>
        <v>0.44305555555555554</v>
      </c>
      <c r="G1497" s="30">
        <f>F1498</f>
        <v>0.44305555555555554</v>
      </c>
      <c r="H1497" s="3">
        <v>43034</v>
      </c>
      <c r="I1497" s="4">
        <f t="shared" si="828"/>
        <v>43034.443055555559</v>
      </c>
      <c r="J1497" s="4">
        <f t="shared" si="829"/>
        <v>43034.443055555559</v>
      </c>
      <c r="K1497" s="8"/>
      <c r="L1497" s="8"/>
    </row>
    <row r="1498" spans="1:12" hidden="1" outlineLevel="1" x14ac:dyDescent="0.25">
      <c r="A1498" s="5"/>
      <c r="B1498" s="5"/>
      <c r="C1498" s="5"/>
      <c r="D1498" s="5"/>
      <c r="E1498" s="30">
        <f t="shared" si="830"/>
        <v>0</v>
      </c>
      <c r="F1498" s="30">
        <f>F1497</f>
        <v>0.44305555555555554</v>
      </c>
      <c r="G1498" s="30">
        <f>F1499</f>
        <v>0.44305555555555554</v>
      </c>
      <c r="H1498" s="3">
        <v>43034</v>
      </c>
      <c r="I1498" s="4">
        <f t="shared" si="828"/>
        <v>43034.443055555559</v>
      </c>
      <c r="J1498" s="4">
        <f t="shared" si="829"/>
        <v>43034.443055555559</v>
      </c>
      <c r="K1498" s="8"/>
      <c r="L1498" s="8"/>
    </row>
    <row r="1499" spans="1:12" hidden="1" outlineLevel="1" x14ac:dyDescent="0.25">
      <c r="A1499" s="5"/>
      <c r="B1499" s="5"/>
      <c r="C1499" s="5"/>
      <c r="D1499" s="5"/>
      <c r="E1499" s="30">
        <f t="shared" si="830"/>
        <v>0</v>
      </c>
      <c r="F1499" s="30">
        <f>F1498</f>
        <v>0.44305555555555554</v>
      </c>
      <c r="G1499" s="30">
        <f>F1499</f>
        <v>0.44305555555555554</v>
      </c>
      <c r="H1499" s="3">
        <v>43034</v>
      </c>
      <c r="I1499" s="4">
        <f t="shared" si="828"/>
        <v>43034.443055555559</v>
      </c>
      <c r="J1499" s="4">
        <f t="shared" si="829"/>
        <v>43034.443055555559</v>
      </c>
      <c r="K1499" s="8"/>
      <c r="L1499" s="8"/>
    </row>
    <row r="1500" spans="1:12" hidden="1" collapsed="1" x14ac:dyDescent="0.25">
      <c r="A1500" s="5">
        <v>1520</v>
      </c>
      <c r="B1500" s="5">
        <v>2017</v>
      </c>
      <c r="C1500" s="5" t="s">
        <v>3</v>
      </c>
      <c r="D1500" s="5">
        <v>3</v>
      </c>
      <c r="E1500" s="30">
        <f>SUM(E1501:E1504)</f>
        <v>0</v>
      </c>
      <c r="F1500" s="5"/>
      <c r="G1500" s="5"/>
      <c r="H1500" s="5"/>
      <c r="I1500" s="74">
        <f>IF(J1503&gt;J1502,((J1503-J1502)*$N$2/$O$2)-E1500,0)</f>
        <v>0</v>
      </c>
      <c r="J1500" s="74"/>
      <c r="K1500" s="4">
        <f>J1499</f>
        <v>43034.443055555559</v>
      </c>
      <c r="L1500" s="12">
        <f>IF(AND(D1500&gt;0,K1500&gt;0),(I1501-K1500))</f>
        <v>3.4722222189884633E-3</v>
      </c>
    </row>
    <row r="1501" spans="1:12" hidden="1" outlineLevel="1" x14ac:dyDescent="0.25">
      <c r="A1501" s="5"/>
      <c r="B1501" s="5"/>
      <c r="C1501" s="5"/>
      <c r="D1501" s="5"/>
      <c r="E1501" s="30">
        <f>G1501-F1501</f>
        <v>0</v>
      </c>
      <c r="F1501" s="30">
        <v>0.4465277777777778</v>
      </c>
      <c r="G1501" s="30">
        <f>F1502</f>
        <v>0.4465277777777778</v>
      </c>
      <c r="H1501" s="3">
        <v>43034</v>
      </c>
      <c r="I1501" s="4">
        <f t="shared" ref="I1501:I1504" si="831">H1501+F1501</f>
        <v>43034.446527777778</v>
      </c>
      <c r="J1501" s="4">
        <f t="shared" ref="J1501:J1504" si="832">H1501+G1501</f>
        <v>43034.446527777778</v>
      </c>
      <c r="K1501" s="8"/>
      <c r="L1501" s="12"/>
    </row>
    <row r="1502" spans="1:12" hidden="1" outlineLevel="1" x14ac:dyDescent="0.25">
      <c r="A1502" s="5"/>
      <c r="B1502" s="5"/>
      <c r="C1502" s="5"/>
      <c r="D1502" s="5"/>
      <c r="E1502" s="30">
        <f t="shared" ref="E1502:E1504" si="833">G1502-F1502</f>
        <v>0</v>
      </c>
      <c r="F1502" s="30">
        <f>F1501</f>
        <v>0.4465277777777778</v>
      </c>
      <c r="G1502" s="30">
        <f>F1503</f>
        <v>0.4465277777777778</v>
      </c>
      <c r="H1502" s="3">
        <v>43034</v>
      </c>
      <c r="I1502" s="4">
        <f t="shared" si="831"/>
        <v>43034.446527777778</v>
      </c>
      <c r="J1502" s="4">
        <f t="shared" si="832"/>
        <v>43034.446527777778</v>
      </c>
      <c r="K1502" s="8"/>
      <c r="L1502" s="8"/>
    </row>
    <row r="1503" spans="1:12" hidden="1" outlineLevel="1" x14ac:dyDescent="0.25">
      <c r="A1503" s="5"/>
      <c r="B1503" s="5"/>
      <c r="C1503" s="5"/>
      <c r="D1503" s="5"/>
      <c r="E1503" s="30">
        <f t="shared" si="833"/>
        <v>0</v>
      </c>
      <c r="F1503" s="30">
        <f>F1502</f>
        <v>0.4465277777777778</v>
      </c>
      <c r="G1503" s="30">
        <f>F1504</f>
        <v>0.4465277777777778</v>
      </c>
      <c r="H1503" s="3">
        <v>43034</v>
      </c>
      <c r="I1503" s="4">
        <f t="shared" si="831"/>
        <v>43034.446527777778</v>
      </c>
      <c r="J1503" s="4">
        <f t="shared" si="832"/>
        <v>43034.446527777778</v>
      </c>
      <c r="K1503" s="8"/>
      <c r="L1503" s="8"/>
    </row>
    <row r="1504" spans="1:12" hidden="1" outlineLevel="1" x14ac:dyDescent="0.25">
      <c r="A1504" s="5"/>
      <c r="B1504" s="5"/>
      <c r="C1504" s="5"/>
      <c r="D1504" s="5"/>
      <c r="E1504" s="30">
        <f t="shared" si="833"/>
        <v>0</v>
      </c>
      <c r="F1504" s="30">
        <f>F1503</f>
        <v>0.4465277777777778</v>
      </c>
      <c r="G1504" s="30">
        <f>F1504</f>
        <v>0.4465277777777778</v>
      </c>
      <c r="H1504" s="3">
        <v>43034</v>
      </c>
      <c r="I1504" s="4">
        <f t="shared" si="831"/>
        <v>43034.446527777778</v>
      </c>
      <c r="J1504" s="4">
        <f t="shared" si="832"/>
        <v>43034.446527777778</v>
      </c>
      <c r="K1504" s="8"/>
      <c r="L1504" s="8"/>
    </row>
    <row r="1505" spans="1:12" collapsed="1" x14ac:dyDescent="0.25">
      <c r="A1505" s="5">
        <v>1520</v>
      </c>
      <c r="B1505" s="5">
        <v>2017</v>
      </c>
      <c r="C1505" s="5" t="s">
        <v>3</v>
      </c>
      <c r="D1505" s="5">
        <v>7</v>
      </c>
      <c r="E1505" s="30">
        <f>SUM(E1506:E1509)</f>
        <v>3.8888888888888862E-2</v>
      </c>
      <c r="F1505" s="5"/>
      <c r="G1505" s="5"/>
      <c r="H1505" s="5"/>
      <c r="I1505" s="74">
        <f>IF(J1508&gt;J1507,((J1508-J1507)*$N$2/$O$2)-E1505,0)</f>
        <v>-3.4548611110605809E-2</v>
      </c>
      <c r="J1505" s="74"/>
      <c r="K1505" s="4">
        <f>J1504</f>
        <v>43034.446527777778</v>
      </c>
      <c r="L1505" s="12">
        <f>IF(AND(D1505&gt;0,K1505&gt;0),(I1506-K1505))</f>
        <v>3.2201388888861402</v>
      </c>
    </row>
    <row r="1506" spans="1:12" hidden="1" outlineLevel="1" x14ac:dyDescent="0.25">
      <c r="A1506" s="5"/>
      <c r="B1506" s="5"/>
      <c r="C1506" s="5"/>
      <c r="D1506" s="5"/>
      <c r="E1506" s="30">
        <f>G1506-F1506</f>
        <v>6.9444444444445308E-3</v>
      </c>
      <c r="F1506" s="30">
        <v>0.66666666666666663</v>
      </c>
      <c r="G1506" s="30">
        <f>F1507</f>
        <v>0.67361111111111116</v>
      </c>
      <c r="H1506" s="3">
        <v>43037</v>
      </c>
      <c r="I1506" s="4">
        <f t="shared" ref="I1506:I1508" si="834">H1506+F1506</f>
        <v>43037.666666666664</v>
      </c>
      <c r="J1506" s="4">
        <f t="shared" ref="J1506:J1508" si="835">H1506+G1506</f>
        <v>43037.673611111109</v>
      </c>
      <c r="K1506" s="8"/>
      <c r="L1506" s="12"/>
    </row>
    <row r="1507" spans="1:12" hidden="1" outlineLevel="1" x14ac:dyDescent="0.25">
      <c r="A1507" s="5"/>
      <c r="B1507" s="5"/>
      <c r="C1507" s="5"/>
      <c r="D1507" s="5"/>
      <c r="E1507" s="30">
        <f t="shared" ref="E1507:E1508" si="836">G1507-F1507</f>
        <v>1.388888888888884E-2</v>
      </c>
      <c r="F1507" s="30">
        <v>0.67361111111111116</v>
      </c>
      <c r="G1507" s="30">
        <f>F1508</f>
        <v>0.6875</v>
      </c>
      <c r="H1507" s="3">
        <v>43037</v>
      </c>
      <c r="I1507" s="4">
        <f t="shared" si="834"/>
        <v>43037.673611111109</v>
      </c>
      <c r="J1507" s="4">
        <f t="shared" si="835"/>
        <v>43037.6875</v>
      </c>
      <c r="K1507" s="8"/>
      <c r="L1507" s="8"/>
    </row>
    <row r="1508" spans="1:12" hidden="1" outlineLevel="1" x14ac:dyDescent="0.25">
      <c r="A1508" s="5"/>
      <c r="B1508" s="5"/>
      <c r="C1508" s="5"/>
      <c r="D1508" s="5"/>
      <c r="E1508" s="30">
        <f t="shared" si="836"/>
        <v>1.388888888888884E-2</v>
      </c>
      <c r="F1508" s="30">
        <v>0.6875</v>
      </c>
      <c r="G1508" s="30">
        <v>0.70138888888888884</v>
      </c>
      <c r="H1508" s="3">
        <v>43037</v>
      </c>
      <c r="I1508" s="4">
        <f t="shared" si="834"/>
        <v>43037.6875</v>
      </c>
      <c r="J1508" s="4">
        <f t="shared" si="835"/>
        <v>43037.701388888891</v>
      </c>
      <c r="K1508" s="8"/>
      <c r="L1508" s="8"/>
    </row>
    <row r="1509" spans="1:12" hidden="1" collapsed="1" x14ac:dyDescent="0.25">
      <c r="A1509" s="5">
        <v>1802</v>
      </c>
      <c r="B1509" s="5">
        <v>2017</v>
      </c>
      <c r="C1509" s="5" t="s">
        <v>3</v>
      </c>
      <c r="D1509" s="5">
        <v>2</v>
      </c>
      <c r="E1509" s="30">
        <f>SUM(E1510:E1513)</f>
        <v>4.1666666666666519E-3</v>
      </c>
      <c r="F1509" s="5"/>
      <c r="G1509" s="5"/>
      <c r="H1509" s="5"/>
      <c r="I1509" s="74">
        <f>IF(J1512&gt;J1511,((J1512-J1511)*$N$2/$O$2)-E1509,0)</f>
        <v>-3.949652779344115E-3</v>
      </c>
      <c r="J1509" s="74"/>
      <c r="K1509" s="13"/>
      <c r="L1509" s="12"/>
    </row>
    <row r="1510" spans="1:12" hidden="1" outlineLevel="1" x14ac:dyDescent="0.25">
      <c r="A1510" s="5"/>
      <c r="B1510" s="5"/>
      <c r="C1510" s="5"/>
      <c r="D1510" s="5"/>
      <c r="E1510" s="30">
        <f>G1510-F1510</f>
        <v>3.4722222222222654E-3</v>
      </c>
      <c r="F1510" s="30">
        <v>0.39444444444444443</v>
      </c>
      <c r="G1510" s="30">
        <f>F1511</f>
        <v>0.3979166666666667</v>
      </c>
      <c r="H1510" s="3">
        <v>43075</v>
      </c>
      <c r="I1510" s="4">
        <f t="shared" ref="I1510:I1513" si="837">H1510+F1510</f>
        <v>43075.394444444442</v>
      </c>
      <c r="J1510" s="4">
        <f t="shared" ref="J1510:J1513" si="838">H1510+G1510</f>
        <v>43075.397916666669</v>
      </c>
      <c r="K1510" s="8"/>
      <c r="L1510" s="12"/>
    </row>
    <row r="1511" spans="1:12" hidden="1" outlineLevel="1" x14ac:dyDescent="0.25">
      <c r="A1511" s="5"/>
      <c r="B1511" s="5"/>
      <c r="C1511" s="5"/>
      <c r="D1511" s="5"/>
      <c r="E1511" s="30">
        <f t="shared" ref="E1511:E1513" si="839">G1511-F1511</f>
        <v>0</v>
      </c>
      <c r="F1511" s="30">
        <v>0.3979166666666667</v>
      </c>
      <c r="G1511" s="30">
        <f>F1512</f>
        <v>0.3979166666666667</v>
      </c>
      <c r="H1511" s="3">
        <v>43075</v>
      </c>
      <c r="I1511" s="4">
        <f t="shared" si="837"/>
        <v>43075.397916666669</v>
      </c>
      <c r="J1511" s="4">
        <f t="shared" si="838"/>
        <v>43075.397916666669</v>
      </c>
      <c r="K1511" s="8"/>
      <c r="L1511" s="8"/>
    </row>
    <row r="1512" spans="1:12" hidden="1" outlineLevel="1" x14ac:dyDescent="0.25">
      <c r="A1512" s="5"/>
      <c r="B1512" s="5"/>
      <c r="C1512" s="5"/>
      <c r="D1512" s="5"/>
      <c r="E1512" s="30">
        <f t="shared" si="839"/>
        <v>6.9444444444438647E-4</v>
      </c>
      <c r="F1512" s="30">
        <f>F1511</f>
        <v>0.3979166666666667</v>
      </c>
      <c r="G1512" s="30">
        <f>F1513</f>
        <v>0.39861111111111108</v>
      </c>
      <c r="H1512" s="3">
        <v>43075</v>
      </c>
      <c r="I1512" s="4">
        <f t="shared" si="837"/>
        <v>43075.397916666669</v>
      </c>
      <c r="J1512" s="4">
        <f t="shared" si="838"/>
        <v>43075.398611111108</v>
      </c>
      <c r="K1512" s="8"/>
      <c r="L1512" s="8"/>
    </row>
    <row r="1513" spans="1:12" hidden="1" outlineLevel="1" x14ac:dyDescent="0.25">
      <c r="A1513" s="5"/>
      <c r="B1513" s="5"/>
      <c r="C1513" s="5"/>
      <c r="D1513" s="5"/>
      <c r="E1513" s="30">
        <f t="shared" si="839"/>
        <v>0</v>
      </c>
      <c r="F1513" s="30">
        <v>0.39861111111111108</v>
      </c>
      <c r="G1513" s="30">
        <f>F1513</f>
        <v>0.39861111111111108</v>
      </c>
      <c r="H1513" s="3">
        <v>43075</v>
      </c>
      <c r="I1513" s="4">
        <f t="shared" si="837"/>
        <v>43075.398611111108</v>
      </c>
      <c r="J1513" s="4">
        <f t="shared" si="838"/>
        <v>43075.398611111108</v>
      </c>
      <c r="K1513" s="8"/>
      <c r="L1513" s="8"/>
    </row>
    <row r="1514" spans="1:12" hidden="1" collapsed="1" x14ac:dyDescent="0.25">
      <c r="A1514" s="5">
        <v>1818</v>
      </c>
      <c r="B1514" s="5">
        <v>2017</v>
      </c>
      <c r="C1514" s="5" t="s">
        <v>9</v>
      </c>
      <c r="D1514" s="5">
        <v>2</v>
      </c>
      <c r="E1514" s="30">
        <f>SUM(E1515:E1518)</f>
        <v>1.1111111111111127E-2</v>
      </c>
      <c r="F1514" s="5"/>
      <c r="G1514" s="5"/>
      <c r="H1514" s="5"/>
      <c r="I1514" s="74">
        <f>IF(J1517&gt;J1516,((J1517-J1516)*$N$2/$O$2)-E1514,0)</f>
        <v>0</v>
      </c>
      <c r="J1514" s="74"/>
      <c r="K1514" s="13"/>
      <c r="L1514" s="12"/>
    </row>
    <row r="1515" spans="1:12" hidden="1" outlineLevel="1" x14ac:dyDescent="0.25">
      <c r="A1515" s="5"/>
      <c r="B1515" s="5"/>
      <c r="C1515" s="5"/>
      <c r="D1515" s="5"/>
      <c r="E1515" s="30">
        <f>G1515-F1515</f>
        <v>9.0277777777777457E-3</v>
      </c>
      <c r="F1515" s="30">
        <v>0.41666666666666669</v>
      </c>
      <c r="G1515" s="30">
        <f>F1516</f>
        <v>0.42569444444444443</v>
      </c>
      <c r="H1515" s="3">
        <v>43034</v>
      </c>
      <c r="I1515" s="4">
        <f t="shared" ref="I1515:I1518" si="840">H1515+F1515</f>
        <v>43034.416666666664</v>
      </c>
      <c r="J1515" s="4">
        <f t="shared" ref="J1515:J1518" si="841">H1515+G1515</f>
        <v>43034.425694444442</v>
      </c>
      <c r="K1515" s="8"/>
      <c r="L1515" s="12"/>
    </row>
    <row r="1516" spans="1:12" hidden="1" outlineLevel="1" x14ac:dyDescent="0.25">
      <c r="A1516" s="5"/>
      <c r="B1516" s="5"/>
      <c r="C1516" s="5"/>
      <c r="D1516" s="5"/>
      <c r="E1516" s="30">
        <f t="shared" ref="E1516:E1518" si="842">G1516-F1516</f>
        <v>2.0833333333333814E-3</v>
      </c>
      <c r="F1516" s="30">
        <v>0.42569444444444443</v>
      </c>
      <c r="G1516" s="30">
        <f>F1517</f>
        <v>0.42777777777777781</v>
      </c>
      <c r="H1516" s="3">
        <v>43034</v>
      </c>
      <c r="I1516" s="4">
        <f t="shared" si="840"/>
        <v>43034.425694444442</v>
      </c>
      <c r="J1516" s="4">
        <f t="shared" si="841"/>
        <v>43034.427777777775</v>
      </c>
      <c r="K1516" s="8"/>
      <c r="L1516" s="8"/>
    </row>
    <row r="1517" spans="1:12" hidden="1" outlineLevel="1" x14ac:dyDescent="0.25">
      <c r="A1517" s="5"/>
      <c r="B1517" s="5"/>
      <c r="C1517" s="5"/>
      <c r="D1517" s="5"/>
      <c r="E1517" s="30">
        <f t="shared" si="842"/>
        <v>0</v>
      </c>
      <c r="F1517" s="30">
        <v>0.42777777777777781</v>
      </c>
      <c r="G1517" s="30">
        <f>F1518</f>
        <v>0.42777777777777781</v>
      </c>
      <c r="H1517" s="3">
        <v>43034</v>
      </c>
      <c r="I1517" s="4">
        <f t="shared" si="840"/>
        <v>43034.427777777775</v>
      </c>
      <c r="J1517" s="4">
        <f t="shared" si="841"/>
        <v>43034.427777777775</v>
      </c>
      <c r="K1517" s="8"/>
      <c r="L1517" s="8"/>
    </row>
    <row r="1518" spans="1:12" hidden="1" outlineLevel="1" x14ac:dyDescent="0.25">
      <c r="A1518" s="5"/>
      <c r="B1518" s="5"/>
      <c r="C1518" s="5"/>
      <c r="D1518" s="5"/>
      <c r="E1518" s="30">
        <f t="shared" si="842"/>
        <v>0</v>
      </c>
      <c r="F1518" s="30">
        <f>F1517</f>
        <v>0.42777777777777781</v>
      </c>
      <c r="G1518" s="30">
        <f>F1518</f>
        <v>0.42777777777777781</v>
      </c>
      <c r="H1518" s="3">
        <v>43034</v>
      </c>
      <c r="I1518" s="4">
        <f t="shared" si="840"/>
        <v>43034.427777777775</v>
      </c>
      <c r="J1518" s="4">
        <f t="shared" si="841"/>
        <v>43034.427777777775</v>
      </c>
      <c r="K1518" s="8"/>
      <c r="L1518" s="8"/>
    </row>
    <row r="1519" spans="1:12" hidden="1" collapsed="1" x14ac:dyDescent="0.25">
      <c r="A1519" s="5">
        <v>1819</v>
      </c>
      <c r="B1519" s="5">
        <v>2017</v>
      </c>
      <c r="C1519" s="5" t="s">
        <v>9</v>
      </c>
      <c r="D1519" s="5">
        <v>2</v>
      </c>
      <c r="E1519" s="30">
        <f>SUM(E1520:E1523)</f>
        <v>4.8611111111110383E-3</v>
      </c>
      <c r="F1519" s="5"/>
      <c r="G1519" s="5"/>
      <c r="H1519" s="5"/>
      <c r="I1519" s="74">
        <f>IF(J1522&gt;J1521,((J1522-J1521)*$N$2/$O$2)-E1519,0)</f>
        <v>0</v>
      </c>
      <c r="J1519" s="74"/>
      <c r="K1519" s="13"/>
      <c r="L1519" s="12"/>
    </row>
    <row r="1520" spans="1:12" hidden="1" outlineLevel="1" x14ac:dyDescent="0.25">
      <c r="A1520" s="5"/>
      <c r="B1520" s="5"/>
      <c r="C1520" s="5"/>
      <c r="D1520" s="5"/>
      <c r="E1520" s="30">
        <f>G1520-F1520</f>
        <v>3.4722222222221544E-3</v>
      </c>
      <c r="F1520" s="30">
        <v>0.42777777777777781</v>
      </c>
      <c r="G1520" s="30">
        <f>F1521</f>
        <v>0.43124999999999997</v>
      </c>
      <c r="H1520" s="3">
        <v>43034</v>
      </c>
      <c r="I1520" s="4">
        <f t="shared" ref="I1520:I1523" si="843">H1520+F1520</f>
        <v>43034.427777777775</v>
      </c>
      <c r="J1520" s="4">
        <f t="shared" ref="J1520:J1523" si="844">H1520+G1520</f>
        <v>43034.431250000001</v>
      </c>
      <c r="K1520" s="8"/>
      <c r="L1520" s="12"/>
    </row>
    <row r="1521" spans="1:12" hidden="1" outlineLevel="1" x14ac:dyDescent="0.25">
      <c r="A1521" s="5"/>
      <c r="B1521" s="5"/>
      <c r="C1521" s="5"/>
      <c r="D1521" s="5"/>
      <c r="E1521" s="30">
        <f t="shared" ref="E1521:E1523" si="845">G1521-F1521</f>
        <v>1.388888888888884E-3</v>
      </c>
      <c r="F1521" s="30">
        <v>0.43124999999999997</v>
      </c>
      <c r="G1521" s="30">
        <f>F1522</f>
        <v>0.43263888888888885</v>
      </c>
      <c r="H1521" s="3">
        <v>43034</v>
      </c>
      <c r="I1521" s="4">
        <f t="shared" si="843"/>
        <v>43034.431250000001</v>
      </c>
      <c r="J1521" s="4">
        <f t="shared" si="844"/>
        <v>43034.432638888888</v>
      </c>
      <c r="K1521" s="8"/>
      <c r="L1521" s="8"/>
    </row>
    <row r="1522" spans="1:12" hidden="1" outlineLevel="1" x14ac:dyDescent="0.25">
      <c r="A1522" s="5"/>
      <c r="B1522" s="5"/>
      <c r="C1522" s="5"/>
      <c r="D1522" s="5"/>
      <c r="E1522" s="30">
        <f t="shared" si="845"/>
        <v>0</v>
      </c>
      <c r="F1522" s="30">
        <v>0.43263888888888885</v>
      </c>
      <c r="G1522" s="30">
        <f>F1523</f>
        <v>0.43263888888888885</v>
      </c>
      <c r="H1522" s="3">
        <v>43034</v>
      </c>
      <c r="I1522" s="4">
        <f t="shared" si="843"/>
        <v>43034.432638888888</v>
      </c>
      <c r="J1522" s="4">
        <f t="shared" si="844"/>
        <v>43034.432638888888</v>
      </c>
      <c r="K1522" s="8"/>
      <c r="L1522" s="8"/>
    </row>
    <row r="1523" spans="1:12" hidden="1" outlineLevel="1" x14ac:dyDescent="0.25">
      <c r="A1523" s="5"/>
      <c r="B1523" s="5"/>
      <c r="C1523" s="5"/>
      <c r="D1523" s="5"/>
      <c r="E1523" s="30">
        <f t="shared" si="845"/>
        <v>0</v>
      </c>
      <c r="F1523" s="30">
        <f>F1522</f>
        <v>0.43263888888888885</v>
      </c>
      <c r="G1523" s="30">
        <f>F1523</f>
        <v>0.43263888888888885</v>
      </c>
      <c r="H1523" s="3">
        <v>43034</v>
      </c>
      <c r="I1523" s="4">
        <f t="shared" si="843"/>
        <v>43034.432638888888</v>
      </c>
      <c r="J1523" s="4">
        <f t="shared" si="844"/>
        <v>43034.432638888888</v>
      </c>
      <c r="K1523" s="8"/>
      <c r="L1523" s="8"/>
    </row>
    <row r="1524" spans="1:12" hidden="1" collapsed="1" x14ac:dyDescent="0.25">
      <c r="A1524" s="5">
        <v>1823</v>
      </c>
      <c r="B1524" s="5">
        <v>2017</v>
      </c>
      <c r="C1524" s="5" t="s">
        <v>3</v>
      </c>
      <c r="D1524" s="5">
        <v>1</v>
      </c>
      <c r="E1524" s="30">
        <f>SUM(E1525:E1529)</f>
        <v>2.0833333333333814E-3</v>
      </c>
      <c r="F1524" s="5"/>
      <c r="G1524" s="5"/>
      <c r="H1524" s="5"/>
      <c r="I1524" s="74">
        <f>IF(J1527&gt;J1526,((J1527-J1526)*$N$2/$O$2)-E1524,0)</f>
        <v>-1.8663194437371078E-3</v>
      </c>
      <c r="J1524" s="74"/>
      <c r="K1524" s="13"/>
      <c r="L1524" s="12">
        <f>IF(AND(D1524&gt;0,K1524&gt;0),(I1525-K1524)*$N$2/$O$2,0)</f>
        <v>0</v>
      </c>
    </row>
    <row r="1525" spans="1:12" hidden="1" outlineLevel="1" x14ac:dyDescent="0.25">
      <c r="A1525" s="5"/>
      <c r="B1525" s="5"/>
      <c r="C1525" s="5"/>
      <c r="D1525" s="5"/>
      <c r="E1525" s="30">
        <f>G1525-F1525</f>
        <v>6.9444444444449749E-4</v>
      </c>
      <c r="F1525" s="30">
        <v>0.47152777777777777</v>
      </c>
      <c r="G1525" s="30">
        <f>F1526</f>
        <v>0.47222222222222227</v>
      </c>
      <c r="H1525" s="3">
        <v>43076</v>
      </c>
      <c r="I1525" s="4">
        <f t="shared" ref="I1525:I1529" si="846">H1525+F1525</f>
        <v>43076.47152777778</v>
      </c>
      <c r="J1525" s="4">
        <f t="shared" ref="J1525:J1529" si="847">H1525+G1525</f>
        <v>43076.472222222219</v>
      </c>
      <c r="K1525" s="8"/>
      <c r="L1525" s="12"/>
    </row>
    <row r="1526" spans="1:12" hidden="1" outlineLevel="1" x14ac:dyDescent="0.25">
      <c r="A1526" s="5"/>
      <c r="B1526" s="5"/>
      <c r="C1526" s="5"/>
      <c r="D1526" s="5"/>
      <c r="E1526" s="30">
        <f t="shared" ref="E1526:E1529" si="848">G1526-F1526</f>
        <v>0</v>
      </c>
      <c r="F1526" s="30">
        <v>0.47222222222222227</v>
      </c>
      <c r="G1526" s="30">
        <f>F1527</f>
        <v>0.47222222222222227</v>
      </c>
      <c r="H1526" s="3">
        <v>43076</v>
      </c>
      <c r="I1526" s="4">
        <f t="shared" si="846"/>
        <v>43076.472222222219</v>
      </c>
      <c r="J1526" s="4">
        <f t="shared" si="847"/>
        <v>43076.472222222219</v>
      </c>
      <c r="K1526" s="8"/>
      <c r="L1526" s="8"/>
    </row>
    <row r="1527" spans="1:12" hidden="1" outlineLevel="1" x14ac:dyDescent="0.25">
      <c r="A1527" s="5"/>
      <c r="B1527" s="5"/>
      <c r="C1527" s="5"/>
      <c r="D1527" s="5"/>
      <c r="E1527" s="30">
        <f t="shared" si="848"/>
        <v>6.9444444444438647E-4</v>
      </c>
      <c r="F1527" s="30">
        <f>F1526</f>
        <v>0.47222222222222227</v>
      </c>
      <c r="G1527" s="30">
        <f>F1528</f>
        <v>0.47291666666666665</v>
      </c>
      <c r="H1527" s="3">
        <v>43076</v>
      </c>
      <c r="I1527" s="4">
        <f t="shared" si="846"/>
        <v>43076.472222222219</v>
      </c>
      <c r="J1527" s="4">
        <f t="shared" si="847"/>
        <v>43076.472916666666</v>
      </c>
      <c r="K1527" s="8"/>
      <c r="L1527" s="8"/>
    </row>
    <row r="1528" spans="1:12" hidden="1" outlineLevel="1" x14ac:dyDescent="0.25">
      <c r="A1528" s="5"/>
      <c r="B1528" s="5"/>
      <c r="C1528" s="5"/>
      <c r="D1528" s="5"/>
      <c r="E1528" s="30">
        <f t="shared" si="848"/>
        <v>0</v>
      </c>
      <c r="F1528" s="30">
        <v>0.47291666666666665</v>
      </c>
      <c r="G1528" s="30">
        <f>F1529</f>
        <v>0.47291666666666665</v>
      </c>
      <c r="H1528" s="3">
        <v>43076</v>
      </c>
      <c r="I1528" s="4">
        <f t="shared" si="846"/>
        <v>43076.472916666666</v>
      </c>
      <c r="J1528" s="4">
        <f t="shared" si="847"/>
        <v>43076.472916666666</v>
      </c>
      <c r="K1528" s="8"/>
      <c r="L1528" s="8"/>
    </row>
    <row r="1529" spans="1:12" hidden="1" outlineLevel="1" x14ac:dyDescent="0.25">
      <c r="A1529" s="5"/>
      <c r="B1529" s="5"/>
      <c r="C1529" s="5"/>
      <c r="D1529" s="5"/>
      <c r="E1529" s="30">
        <f t="shared" si="848"/>
        <v>6.9444444444449749E-4</v>
      </c>
      <c r="F1529" s="30">
        <v>0.47291666666666665</v>
      </c>
      <c r="G1529" s="30">
        <v>0.47361111111111115</v>
      </c>
      <c r="H1529" s="3">
        <v>43076</v>
      </c>
      <c r="I1529" s="4">
        <f t="shared" si="846"/>
        <v>43076.472916666666</v>
      </c>
      <c r="J1529" s="4">
        <f t="shared" si="847"/>
        <v>43076.473611111112</v>
      </c>
      <c r="K1529" s="8"/>
      <c r="L1529" s="8"/>
    </row>
    <row r="1530" spans="1:12" hidden="1" collapsed="1" x14ac:dyDescent="0.25">
      <c r="A1530" s="5">
        <v>1823</v>
      </c>
      <c r="B1530" s="5">
        <v>2017</v>
      </c>
      <c r="C1530" s="5" t="s">
        <v>3</v>
      </c>
      <c r="D1530" s="5">
        <v>2</v>
      </c>
      <c r="E1530" s="30">
        <f>SUM(E1531:E1534)</f>
        <v>2.7777777777777679E-3</v>
      </c>
      <c r="F1530" s="5"/>
      <c r="G1530" s="5"/>
      <c r="H1530" s="5"/>
      <c r="I1530" s="74">
        <f>IF(J1533&gt;J1532,((J1533-J1532)*$N$2/$O$2)-E1530,0)</f>
        <v>0</v>
      </c>
      <c r="J1530" s="74"/>
      <c r="K1530" s="4">
        <f>J1529</f>
        <v>43076.473611111112</v>
      </c>
      <c r="L1530" s="12">
        <f>IF(AND(D1530&gt;0,K1530&gt;0),(I1531-K1530))</f>
        <v>0</v>
      </c>
    </row>
    <row r="1531" spans="1:12" hidden="1" outlineLevel="1" x14ac:dyDescent="0.25">
      <c r="A1531" s="5"/>
      <c r="B1531" s="5"/>
      <c r="C1531" s="5"/>
      <c r="D1531" s="5"/>
      <c r="E1531" s="30">
        <f>G1531-F1531</f>
        <v>6.9444444444438647E-4</v>
      </c>
      <c r="F1531" s="30">
        <f>G1529</f>
        <v>0.47361111111111115</v>
      </c>
      <c r="G1531" s="30">
        <f>F1532</f>
        <v>0.47430555555555554</v>
      </c>
      <c r="H1531" s="3">
        <v>43076</v>
      </c>
      <c r="I1531" s="4">
        <f t="shared" ref="I1531:I1534" si="849">H1531+F1531</f>
        <v>43076.473611111112</v>
      </c>
      <c r="J1531" s="4">
        <f t="shared" ref="J1531:J1534" si="850">H1531+G1531</f>
        <v>43076.474305555559</v>
      </c>
      <c r="K1531" s="8"/>
      <c r="L1531" s="12"/>
    </row>
    <row r="1532" spans="1:12" hidden="1" outlineLevel="1" x14ac:dyDescent="0.25">
      <c r="A1532" s="5"/>
      <c r="B1532" s="5"/>
      <c r="C1532" s="5"/>
      <c r="D1532" s="5"/>
      <c r="E1532" s="30">
        <f t="shared" ref="E1532:E1534" si="851">G1532-F1532</f>
        <v>6.9444444444449749E-4</v>
      </c>
      <c r="F1532" s="30">
        <v>0.47430555555555554</v>
      </c>
      <c r="G1532" s="30">
        <f>F1533</f>
        <v>0.47500000000000003</v>
      </c>
      <c r="H1532" s="3">
        <v>43076</v>
      </c>
      <c r="I1532" s="4">
        <f t="shared" si="849"/>
        <v>43076.474305555559</v>
      </c>
      <c r="J1532" s="4">
        <f t="shared" si="850"/>
        <v>43076.474999999999</v>
      </c>
      <c r="K1532" s="8"/>
      <c r="L1532" s="8"/>
    </row>
    <row r="1533" spans="1:12" hidden="1" outlineLevel="1" x14ac:dyDescent="0.25">
      <c r="A1533" s="5"/>
      <c r="B1533" s="5"/>
      <c r="C1533" s="5"/>
      <c r="D1533" s="5"/>
      <c r="E1533" s="30">
        <f t="shared" si="851"/>
        <v>0</v>
      </c>
      <c r="F1533" s="30">
        <v>0.47500000000000003</v>
      </c>
      <c r="G1533" s="30">
        <f>F1534</f>
        <v>0.47500000000000003</v>
      </c>
      <c r="H1533" s="3">
        <v>43076</v>
      </c>
      <c r="I1533" s="4">
        <f t="shared" si="849"/>
        <v>43076.474999999999</v>
      </c>
      <c r="J1533" s="4">
        <f t="shared" si="850"/>
        <v>43076.474999999999</v>
      </c>
      <c r="K1533" s="8"/>
      <c r="L1533" s="8"/>
    </row>
    <row r="1534" spans="1:12" hidden="1" outlineLevel="1" x14ac:dyDescent="0.25">
      <c r="A1534" s="5"/>
      <c r="B1534" s="5"/>
      <c r="C1534" s="5"/>
      <c r="D1534" s="5"/>
      <c r="E1534" s="30">
        <f t="shared" si="851"/>
        <v>1.388888888888884E-3</v>
      </c>
      <c r="F1534" s="30">
        <f>F1533</f>
        <v>0.47500000000000003</v>
      </c>
      <c r="G1534" s="30">
        <v>0.47638888888888892</v>
      </c>
      <c r="H1534" s="3">
        <v>43076</v>
      </c>
      <c r="I1534" s="4">
        <f t="shared" si="849"/>
        <v>43076.474999999999</v>
      </c>
      <c r="J1534" s="4">
        <f t="shared" si="850"/>
        <v>43076.476388888892</v>
      </c>
      <c r="K1534" s="8"/>
      <c r="L1534" s="8"/>
    </row>
    <row r="1535" spans="1:12" hidden="1" collapsed="1" x14ac:dyDescent="0.25">
      <c r="A1535" s="5">
        <v>1817</v>
      </c>
      <c r="B1535" s="5">
        <v>2017</v>
      </c>
      <c r="C1535" s="5" t="s">
        <v>3</v>
      </c>
      <c r="D1535" s="5">
        <v>1</v>
      </c>
      <c r="E1535" s="30">
        <f>SUM(E1536:E1540)</f>
        <v>2.7777777777778789E-3</v>
      </c>
      <c r="F1535" s="5"/>
      <c r="G1535" s="5"/>
      <c r="H1535" s="5"/>
      <c r="I1535" s="74">
        <f>IF(J1538&gt;J1537,((J1538-J1537)*$N$2/$O$2)-E1535,0)</f>
        <v>-2.5607638881816053E-3</v>
      </c>
      <c r="J1535" s="74"/>
      <c r="K1535" s="13"/>
      <c r="L1535" s="12">
        <f>IF(AND(D1535&gt;0,K1535&gt;0),(I1536-K1535)*$N$2/$O$2,0)</f>
        <v>0</v>
      </c>
    </row>
    <row r="1536" spans="1:12" hidden="1" outlineLevel="1" x14ac:dyDescent="0.25">
      <c r="A1536" s="5"/>
      <c r="B1536" s="5"/>
      <c r="C1536" s="5"/>
      <c r="D1536" s="5"/>
      <c r="E1536" s="30">
        <f>G1536-F1536</f>
        <v>6.9444444444449749E-4</v>
      </c>
      <c r="F1536" s="30">
        <v>0.4055555555555555</v>
      </c>
      <c r="G1536" s="30">
        <f>F1537</f>
        <v>0.40625</v>
      </c>
      <c r="H1536" s="3">
        <v>43076</v>
      </c>
      <c r="I1536" s="4">
        <f t="shared" ref="I1536:I1540" si="852">H1536+F1536</f>
        <v>43076.405555555553</v>
      </c>
      <c r="J1536" s="4">
        <f t="shared" ref="J1536:J1540" si="853">H1536+G1536</f>
        <v>43076.40625</v>
      </c>
      <c r="K1536" s="8"/>
      <c r="L1536" s="12"/>
    </row>
    <row r="1537" spans="1:12" hidden="1" outlineLevel="1" x14ac:dyDescent="0.25">
      <c r="A1537" s="5"/>
      <c r="B1537" s="5"/>
      <c r="C1537" s="5"/>
      <c r="D1537" s="5"/>
      <c r="E1537" s="30">
        <f t="shared" ref="E1537:E1540" si="854">G1537-F1537</f>
        <v>0</v>
      </c>
      <c r="F1537" s="30">
        <v>0.40625</v>
      </c>
      <c r="G1537" s="30">
        <f>F1538</f>
        <v>0.40625</v>
      </c>
      <c r="H1537" s="3">
        <v>43076</v>
      </c>
      <c r="I1537" s="4">
        <f t="shared" si="852"/>
        <v>43076.40625</v>
      </c>
      <c r="J1537" s="4">
        <f t="shared" si="853"/>
        <v>43076.40625</v>
      </c>
      <c r="K1537" s="8"/>
      <c r="L1537" s="8"/>
    </row>
    <row r="1538" spans="1:12" hidden="1" outlineLevel="1" x14ac:dyDescent="0.25">
      <c r="A1538" s="5"/>
      <c r="B1538" s="5"/>
      <c r="C1538" s="5"/>
      <c r="D1538" s="5"/>
      <c r="E1538" s="30">
        <f t="shared" si="854"/>
        <v>6.9444444444449749E-4</v>
      </c>
      <c r="F1538" s="30">
        <f>F1537</f>
        <v>0.40625</v>
      </c>
      <c r="G1538" s="30">
        <f>F1539</f>
        <v>0.4069444444444445</v>
      </c>
      <c r="H1538" s="3">
        <v>43076</v>
      </c>
      <c r="I1538" s="4">
        <f t="shared" si="852"/>
        <v>43076.40625</v>
      </c>
      <c r="J1538" s="4">
        <f t="shared" si="853"/>
        <v>43076.406944444447</v>
      </c>
      <c r="K1538" s="8"/>
      <c r="L1538" s="8"/>
    </row>
    <row r="1539" spans="1:12" hidden="1" outlineLevel="1" x14ac:dyDescent="0.25">
      <c r="A1539" s="5"/>
      <c r="B1539" s="5"/>
      <c r="C1539" s="5"/>
      <c r="D1539" s="5"/>
      <c r="E1539" s="30">
        <f t="shared" si="854"/>
        <v>0</v>
      </c>
      <c r="F1539" s="30">
        <v>0.4069444444444445</v>
      </c>
      <c r="G1539" s="30">
        <f>F1540</f>
        <v>0.4069444444444445</v>
      </c>
      <c r="H1539" s="3">
        <v>43076</v>
      </c>
      <c r="I1539" s="4">
        <f t="shared" si="852"/>
        <v>43076.406944444447</v>
      </c>
      <c r="J1539" s="4">
        <f t="shared" si="853"/>
        <v>43076.406944444447</v>
      </c>
      <c r="K1539" s="8"/>
      <c r="L1539" s="8"/>
    </row>
    <row r="1540" spans="1:12" hidden="1" outlineLevel="1" x14ac:dyDescent="0.25">
      <c r="A1540" s="5"/>
      <c r="B1540" s="5"/>
      <c r="C1540" s="5"/>
      <c r="D1540" s="5"/>
      <c r="E1540" s="30">
        <f t="shared" si="854"/>
        <v>1.388888888888884E-3</v>
      </c>
      <c r="F1540" s="30">
        <v>0.4069444444444445</v>
      </c>
      <c r="G1540" s="30">
        <v>0.40833333333333338</v>
      </c>
      <c r="H1540" s="3">
        <v>43076</v>
      </c>
      <c r="I1540" s="4">
        <f t="shared" si="852"/>
        <v>43076.406944444447</v>
      </c>
      <c r="J1540" s="4">
        <f t="shared" si="853"/>
        <v>43076.408333333333</v>
      </c>
      <c r="K1540" s="8"/>
      <c r="L1540" s="8"/>
    </row>
    <row r="1541" spans="1:12" hidden="1" collapsed="1" x14ac:dyDescent="0.25">
      <c r="A1541" s="5">
        <v>1817</v>
      </c>
      <c r="B1541" s="5">
        <v>2017</v>
      </c>
      <c r="C1541" s="5" t="s">
        <v>3</v>
      </c>
      <c r="D1541" s="5">
        <v>2</v>
      </c>
      <c r="E1541" s="30">
        <f>SUM(E1542:E1545)</f>
        <v>1.6388888888888891</v>
      </c>
      <c r="F1541" s="5"/>
      <c r="G1541" s="5"/>
      <c r="H1541" s="5"/>
      <c r="I1541" s="74">
        <f>IF(J1544&gt;J1543,((J1544-J1543)*$N$2/$O$2)-E1541,0)</f>
        <v>0</v>
      </c>
      <c r="J1541" s="74"/>
      <c r="K1541" s="4">
        <f>J1540</f>
        <v>43076.408333333333</v>
      </c>
      <c r="L1541" s="12">
        <f>IF(AND(D1541&gt;0,K1541&gt;0),(I1542-K1541))</f>
        <v>0</v>
      </c>
    </row>
    <row r="1542" spans="1:12" hidden="1" outlineLevel="1" x14ac:dyDescent="0.25">
      <c r="A1542" s="5"/>
      <c r="B1542" s="5"/>
      <c r="C1542" s="5"/>
      <c r="D1542" s="5"/>
      <c r="E1542" s="30">
        <f>G1540</f>
        <v>0.40833333333333338</v>
      </c>
      <c r="F1542" s="30">
        <f>G1540</f>
        <v>0.40833333333333338</v>
      </c>
      <c r="G1542" s="30">
        <f>F1543</f>
        <v>0.47430555555555554</v>
      </c>
      <c r="H1542" s="3">
        <v>43076</v>
      </c>
      <c r="I1542" s="4">
        <f t="shared" ref="I1542:I1545" si="855">H1542+F1542</f>
        <v>43076.408333333333</v>
      </c>
      <c r="J1542" s="4">
        <f t="shared" ref="J1542:J1545" si="856">H1542+G1542</f>
        <v>43076.474305555559</v>
      </c>
      <c r="K1542" s="8"/>
      <c r="L1542" s="12"/>
    </row>
    <row r="1543" spans="1:12" hidden="1" outlineLevel="1" x14ac:dyDescent="0.25">
      <c r="A1543" s="5"/>
      <c r="B1543" s="5"/>
      <c r="C1543" s="5"/>
      <c r="D1543" s="5"/>
      <c r="E1543" s="30">
        <v>0.40972222222222227</v>
      </c>
      <c r="F1543" s="30">
        <v>0.47430555555555554</v>
      </c>
      <c r="G1543" s="30">
        <f>F1544</f>
        <v>0.47500000000000003</v>
      </c>
      <c r="H1543" s="3">
        <v>43076</v>
      </c>
      <c r="I1543" s="4">
        <f t="shared" si="855"/>
        <v>43076.474305555559</v>
      </c>
      <c r="J1543" s="4">
        <f t="shared" si="856"/>
        <v>43076.474999999999</v>
      </c>
      <c r="K1543" s="8"/>
      <c r="L1543" s="8"/>
    </row>
    <row r="1544" spans="1:12" hidden="1" outlineLevel="1" x14ac:dyDescent="0.25">
      <c r="A1544" s="5"/>
      <c r="B1544" s="5"/>
      <c r="C1544" s="5"/>
      <c r="D1544" s="5"/>
      <c r="E1544" s="30">
        <v>0.41041666666666665</v>
      </c>
      <c r="F1544" s="30">
        <v>0.47500000000000003</v>
      </c>
      <c r="G1544" s="30">
        <f>F1545</f>
        <v>0.41388888888888892</v>
      </c>
      <c r="H1544" s="3">
        <v>43076</v>
      </c>
      <c r="I1544" s="4">
        <f t="shared" si="855"/>
        <v>43076.474999999999</v>
      </c>
      <c r="J1544" s="4">
        <f t="shared" si="856"/>
        <v>43076.413888888892</v>
      </c>
      <c r="K1544" s="8"/>
      <c r="L1544" s="8"/>
    </row>
    <row r="1545" spans="1:12" hidden="1" outlineLevel="1" x14ac:dyDescent="0.25">
      <c r="A1545" s="5"/>
      <c r="B1545" s="5"/>
      <c r="C1545" s="5"/>
      <c r="D1545" s="5"/>
      <c r="E1545" s="30">
        <f>E1544</f>
        <v>0.41041666666666665</v>
      </c>
      <c r="F1545" s="30">
        <v>0.41388888888888892</v>
      </c>
      <c r="G1545" s="30">
        <v>0.47638888888888892</v>
      </c>
      <c r="H1545" s="3">
        <v>43076</v>
      </c>
      <c r="I1545" s="4">
        <f t="shared" si="855"/>
        <v>43076.413888888892</v>
      </c>
      <c r="J1545" s="4">
        <f t="shared" si="856"/>
        <v>43076.476388888892</v>
      </c>
      <c r="K1545" s="8"/>
      <c r="L1545" s="8"/>
    </row>
    <row r="1546" spans="1:12" hidden="1" collapsed="1" x14ac:dyDescent="0.25">
      <c r="A1546" s="5">
        <v>1816</v>
      </c>
      <c r="B1546" s="5">
        <v>2017</v>
      </c>
      <c r="C1546" s="5" t="s">
        <v>3</v>
      </c>
      <c r="D1546" s="5">
        <v>1</v>
      </c>
      <c r="E1546" s="30">
        <f>SUM(E1547:E1551)</f>
        <v>2.0833333333332704E-3</v>
      </c>
      <c r="F1546" s="5"/>
      <c r="G1546" s="5"/>
      <c r="H1546" s="5"/>
      <c r="I1546" s="74">
        <f>IF(J1549&gt;J1548,((J1549-J1548)*$N$2/$O$2)-E1546,0)</f>
        <v>-1.8663194437369968E-3</v>
      </c>
      <c r="J1546" s="74"/>
      <c r="K1546" s="13"/>
      <c r="L1546" s="12">
        <f>IF(AND(D1546&gt;0,K1546&gt;0),(I1547-K1546)*$N$2/$O$2,0)</f>
        <v>0</v>
      </c>
    </row>
    <row r="1547" spans="1:12" hidden="1" outlineLevel="1" x14ac:dyDescent="0.25">
      <c r="A1547" s="5"/>
      <c r="B1547" s="5"/>
      <c r="C1547" s="5"/>
      <c r="D1547" s="5"/>
      <c r="E1547" s="30">
        <f>G1547-F1547</f>
        <v>0</v>
      </c>
      <c r="F1547" s="30">
        <v>0.39652777777777781</v>
      </c>
      <c r="G1547" s="30">
        <f>F1548</f>
        <v>0.39652777777777781</v>
      </c>
      <c r="H1547" s="3">
        <v>43076</v>
      </c>
      <c r="I1547" s="4">
        <f t="shared" ref="I1547:I1551" si="857">H1547+F1547</f>
        <v>43076.396527777775</v>
      </c>
      <c r="J1547" s="4">
        <f t="shared" ref="J1547:J1551" si="858">H1547+G1547</f>
        <v>43076.396527777775</v>
      </c>
      <c r="K1547" s="8"/>
      <c r="L1547" s="12"/>
    </row>
    <row r="1548" spans="1:12" hidden="1" outlineLevel="1" x14ac:dyDescent="0.25">
      <c r="A1548" s="5"/>
      <c r="B1548" s="5"/>
      <c r="C1548" s="5"/>
      <c r="D1548" s="5"/>
      <c r="E1548" s="30">
        <f t="shared" ref="E1548:E1551" si="859">G1548-F1548</f>
        <v>0</v>
      </c>
      <c r="F1548" s="30">
        <v>0.39652777777777781</v>
      </c>
      <c r="G1548" s="30">
        <f>F1549</f>
        <v>0.39652777777777781</v>
      </c>
      <c r="H1548" s="3">
        <v>43076</v>
      </c>
      <c r="I1548" s="4">
        <f t="shared" si="857"/>
        <v>43076.396527777775</v>
      </c>
      <c r="J1548" s="4">
        <f t="shared" si="858"/>
        <v>43076.396527777775</v>
      </c>
      <c r="K1548" s="8"/>
      <c r="L1548" s="8"/>
    </row>
    <row r="1549" spans="1:12" hidden="1" outlineLevel="1" x14ac:dyDescent="0.25">
      <c r="A1549" s="5"/>
      <c r="B1549" s="5"/>
      <c r="C1549" s="5"/>
      <c r="D1549" s="5"/>
      <c r="E1549" s="30">
        <f t="shared" si="859"/>
        <v>6.9444444444438647E-4</v>
      </c>
      <c r="F1549" s="30">
        <f>F1548</f>
        <v>0.39652777777777781</v>
      </c>
      <c r="G1549" s="30">
        <f>F1550</f>
        <v>0.3972222222222222</v>
      </c>
      <c r="H1549" s="3">
        <v>43076</v>
      </c>
      <c r="I1549" s="4">
        <f t="shared" si="857"/>
        <v>43076.396527777775</v>
      </c>
      <c r="J1549" s="4">
        <f t="shared" si="858"/>
        <v>43076.397222222222</v>
      </c>
      <c r="K1549" s="8"/>
      <c r="L1549" s="8"/>
    </row>
    <row r="1550" spans="1:12" hidden="1" outlineLevel="1" x14ac:dyDescent="0.25">
      <c r="A1550" s="5"/>
      <c r="B1550" s="5"/>
      <c r="C1550" s="5"/>
      <c r="D1550" s="5"/>
      <c r="E1550" s="30">
        <f t="shared" si="859"/>
        <v>6.9444444444449749E-4</v>
      </c>
      <c r="F1550" s="30">
        <v>0.3972222222222222</v>
      </c>
      <c r="G1550" s="30">
        <f>F1551</f>
        <v>0.3979166666666667</v>
      </c>
      <c r="H1550" s="3">
        <v>43076</v>
      </c>
      <c r="I1550" s="4">
        <f t="shared" si="857"/>
        <v>43076.397222222222</v>
      </c>
      <c r="J1550" s="4">
        <f t="shared" si="858"/>
        <v>43076.397916666669</v>
      </c>
      <c r="K1550" s="8"/>
      <c r="L1550" s="8"/>
    </row>
    <row r="1551" spans="1:12" hidden="1" outlineLevel="1" x14ac:dyDescent="0.25">
      <c r="A1551" s="5"/>
      <c r="B1551" s="5"/>
      <c r="C1551" s="5"/>
      <c r="D1551" s="5"/>
      <c r="E1551" s="30">
        <f t="shared" si="859"/>
        <v>6.9444444444438647E-4</v>
      </c>
      <c r="F1551" s="30">
        <v>0.3979166666666667</v>
      </c>
      <c r="G1551" s="30">
        <v>0.39861111111111108</v>
      </c>
      <c r="H1551" s="3">
        <v>43076</v>
      </c>
      <c r="I1551" s="4">
        <f t="shared" si="857"/>
        <v>43076.397916666669</v>
      </c>
      <c r="J1551" s="4">
        <f t="shared" si="858"/>
        <v>43076.398611111108</v>
      </c>
      <c r="K1551" s="8"/>
      <c r="L1551" s="8"/>
    </row>
    <row r="1552" spans="1:12" hidden="1" collapsed="1" x14ac:dyDescent="0.25">
      <c r="A1552" s="5">
        <v>1816</v>
      </c>
      <c r="B1552" s="5">
        <v>2017</v>
      </c>
      <c r="C1552" s="5" t="s">
        <v>3</v>
      </c>
      <c r="D1552" s="5">
        <v>2</v>
      </c>
      <c r="E1552" s="30">
        <f>SUM(E1553:E1556)</f>
        <v>1.6291666666666667</v>
      </c>
      <c r="F1552" s="5"/>
      <c r="G1552" s="5"/>
      <c r="H1552" s="5"/>
      <c r="I1552" s="74">
        <f>IF(J1555&gt;J1554,((J1555-J1554)*$N$2/$O$2)-E1552,0)</f>
        <v>0</v>
      </c>
      <c r="J1552" s="74"/>
      <c r="K1552" s="4">
        <f>J1551</f>
        <v>43076.398611111108</v>
      </c>
      <c r="L1552" s="12">
        <f>IF(AND(D1552&gt;0,K1552&gt;0),(I1553-K1552))</f>
        <v>0</v>
      </c>
    </row>
    <row r="1553" spans="1:12" hidden="1" outlineLevel="1" x14ac:dyDescent="0.25">
      <c r="A1553" s="5"/>
      <c r="B1553" s="5"/>
      <c r="C1553" s="5"/>
      <c r="D1553" s="5"/>
      <c r="E1553" s="30">
        <f>G1551</f>
        <v>0.39861111111111108</v>
      </c>
      <c r="F1553" s="30">
        <f>G1551</f>
        <v>0.39861111111111108</v>
      </c>
      <c r="G1553" s="30">
        <f>F1554</f>
        <v>0.39861111111111108</v>
      </c>
      <c r="H1553" s="3">
        <v>43076</v>
      </c>
      <c r="I1553" s="4">
        <f t="shared" ref="I1553:I1556" si="860">H1553+F1553</f>
        <v>43076.398611111108</v>
      </c>
      <c r="J1553" s="4">
        <f t="shared" ref="J1553:J1556" si="861">H1553+G1553</f>
        <v>43076.398611111108</v>
      </c>
      <c r="K1553" s="8"/>
      <c r="L1553" s="12"/>
    </row>
    <row r="1554" spans="1:12" hidden="1" outlineLevel="1" x14ac:dyDescent="0.25">
      <c r="A1554" s="5"/>
      <c r="B1554" s="5"/>
      <c r="C1554" s="5"/>
      <c r="D1554" s="5"/>
      <c r="E1554" s="30">
        <v>0.40972222222222227</v>
      </c>
      <c r="F1554" s="30">
        <v>0.39861111111111108</v>
      </c>
      <c r="G1554" s="30">
        <f>F1555</f>
        <v>0.39999999999999997</v>
      </c>
      <c r="H1554" s="3">
        <v>43076</v>
      </c>
      <c r="I1554" s="4">
        <f t="shared" si="860"/>
        <v>43076.398611111108</v>
      </c>
      <c r="J1554" s="4">
        <f t="shared" si="861"/>
        <v>43076.4</v>
      </c>
      <c r="K1554" s="8"/>
      <c r="L1554" s="8"/>
    </row>
    <row r="1555" spans="1:12" hidden="1" outlineLevel="1" x14ac:dyDescent="0.25">
      <c r="A1555" s="5"/>
      <c r="B1555" s="5"/>
      <c r="C1555" s="5"/>
      <c r="D1555" s="5"/>
      <c r="E1555" s="30">
        <v>0.41041666666666665</v>
      </c>
      <c r="F1555" s="30">
        <v>0.39999999999999997</v>
      </c>
      <c r="G1555" s="30">
        <f>F1556</f>
        <v>0.39999999999999997</v>
      </c>
      <c r="H1555" s="3">
        <v>43076</v>
      </c>
      <c r="I1555" s="4">
        <f t="shared" si="860"/>
        <v>43076.4</v>
      </c>
      <c r="J1555" s="4">
        <f t="shared" si="861"/>
        <v>43076.4</v>
      </c>
      <c r="K1555" s="8"/>
      <c r="L1555" s="8"/>
    </row>
    <row r="1556" spans="1:12" hidden="1" outlineLevel="1" x14ac:dyDescent="0.25">
      <c r="A1556" s="5"/>
      <c r="B1556" s="5"/>
      <c r="C1556" s="5"/>
      <c r="D1556" s="5"/>
      <c r="E1556" s="30">
        <f>E1555</f>
        <v>0.41041666666666665</v>
      </c>
      <c r="F1556" s="30">
        <v>0.39999999999999997</v>
      </c>
      <c r="G1556" s="30">
        <v>0.40416666666666662</v>
      </c>
      <c r="H1556" s="3">
        <v>43076</v>
      </c>
      <c r="I1556" s="4">
        <f t="shared" si="860"/>
        <v>43076.4</v>
      </c>
      <c r="J1556" s="4">
        <f t="shared" si="861"/>
        <v>43076.404166666667</v>
      </c>
      <c r="K1556" s="8"/>
      <c r="L1556" s="8"/>
    </row>
    <row r="1557" spans="1:12" hidden="1" collapsed="1" x14ac:dyDescent="0.25">
      <c r="A1557" s="5">
        <v>1815</v>
      </c>
      <c r="B1557" s="5">
        <v>2017</v>
      </c>
      <c r="C1557" s="5" t="s">
        <v>3</v>
      </c>
      <c r="D1557" s="5">
        <v>1</v>
      </c>
      <c r="E1557" s="30">
        <f>SUM(E1558:E1562)</f>
        <v>1.388888888888884E-3</v>
      </c>
      <c r="F1557" s="5"/>
      <c r="G1557" s="5"/>
      <c r="H1557" s="5"/>
      <c r="I1557" s="74">
        <f>IF(J1560&gt;J1559,((J1560-J1559)*$N$2/$O$2)-E1557,0)</f>
        <v>0</v>
      </c>
      <c r="J1557" s="74"/>
      <c r="K1557" s="13"/>
      <c r="L1557" s="12">
        <f>IF(AND(D1557&gt;0,K1557&gt;0),(I1558-K1557)*$N$2/$O$2,0)</f>
        <v>0</v>
      </c>
    </row>
    <row r="1558" spans="1:12" hidden="1" outlineLevel="1" x14ac:dyDescent="0.25">
      <c r="A1558" s="5"/>
      <c r="B1558" s="5"/>
      <c r="C1558" s="5"/>
      <c r="D1558" s="5"/>
      <c r="E1558" s="30">
        <f>G1558-F1558</f>
        <v>6.9444444444438647E-4</v>
      </c>
      <c r="F1558" s="30">
        <v>0.37847222222222227</v>
      </c>
      <c r="G1558" s="30">
        <f>F1559</f>
        <v>0.37916666666666665</v>
      </c>
      <c r="H1558" s="3">
        <v>43076</v>
      </c>
      <c r="I1558" s="4">
        <f t="shared" ref="I1558:I1562" si="862">H1558+F1558</f>
        <v>43076.378472222219</v>
      </c>
      <c r="J1558" s="4">
        <f t="shared" ref="J1558:J1562" si="863">H1558+G1558</f>
        <v>43076.379166666666</v>
      </c>
      <c r="K1558" s="8"/>
      <c r="L1558" s="12"/>
    </row>
    <row r="1559" spans="1:12" hidden="1" outlineLevel="1" x14ac:dyDescent="0.25">
      <c r="A1559" s="5"/>
      <c r="B1559" s="5"/>
      <c r="C1559" s="5"/>
      <c r="D1559" s="5"/>
      <c r="E1559" s="30">
        <f t="shared" ref="E1559:E1562" si="864">G1559-F1559</f>
        <v>0</v>
      </c>
      <c r="F1559" s="30">
        <v>0.37916666666666665</v>
      </c>
      <c r="G1559" s="30">
        <f>F1560</f>
        <v>0.37916666666666665</v>
      </c>
      <c r="H1559" s="3">
        <v>43076</v>
      </c>
      <c r="I1559" s="4">
        <f t="shared" si="862"/>
        <v>43076.379166666666</v>
      </c>
      <c r="J1559" s="4">
        <f t="shared" si="863"/>
        <v>43076.379166666666</v>
      </c>
      <c r="K1559" s="8"/>
      <c r="L1559" s="8"/>
    </row>
    <row r="1560" spans="1:12" hidden="1" outlineLevel="1" x14ac:dyDescent="0.25">
      <c r="A1560" s="5"/>
      <c r="B1560" s="5"/>
      <c r="C1560" s="5"/>
      <c r="D1560" s="5"/>
      <c r="E1560" s="30">
        <f t="shared" si="864"/>
        <v>0</v>
      </c>
      <c r="F1560" s="30">
        <f>F1559</f>
        <v>0.37916666666666665</v>
      </c>
      <c r="G1560" s="30">
        <f>F1561</f>
        <v>0.37916666666666665</v>
      </c>
      <c r="H1560" s="3">
        <v>43076</v>
      </c>
      <c r="I1560" s="4">
        <f t="shared" si="862"/>
        <v>43076.379166666666</v>
      </c>
      <c r="J1560" s="4">
        <f t="shared" si="863"/>
        <v>43076.379166666666</v>
      </c>
      <c r="K1560" s="8"/>
      <c r="L1560" s="8"/>
    </row>
    <row r="1561" spans="1:12" hidden="1" outlineLevel="1" x14ac:dyDescent="0.25">
      <c r="A1561" s="5"/>
      <c r="B1561" s="5"/>
      <c r="C1561" s="5"/>
      <c r="D1561" s="5"/>
      <c r="E1561" s="30">
        <f t="shared" si="864"/>
        <v>6.9444444444449749E-4</v>
      </c>
      <c r="F1561" s="30">
        <v>0.37916666666666665</v>
      </c>
      <c r="G1561" s="30">
        <f>F1562</f>
        <v>0.37986111111111115</v>
      </c>
      <c r="H1561" s="3">
        <v>43076</v>
      </c>
      <c r="I1561" s="4">
        <f t="shared" si="862"/>
        <v>43076.379166666666</v>
      </c>
      <c r="J1561" s="4">
        <f t="shared" si="863"/>
        <v>43076.379861111112</v>
      </c>
      <c r="K1561" s="8"/>
      <c r="L1561" s="8"/>
    </row>
    <row r="1562" spans="1:12" hidden="1" outlineLevel="1" x14ac:dyDescent="0.25">
      <c r="A1562" s="5"/>
      <c r="B1562" s="5"/>
      <c r="C1562" s="5"/>
      <c r="D1562" s="5"/>
      <c r="E1562" s="30">
        <f t="shared" si="864"/>
        <v>0</v>
      </c>
      <c r="F1562" s="30">
        <v>0.37986111111111115</v>
      </c>
      <c r="G1562" s="30">
        <f>F1562</f>
        <v>0.37986111111111115</v>
      </c>
      <c r="H1562" s="3">
        <v>43076</v>
      </c>
      <c r="I1562" s="4">
        <f t="shared" si="862"/>
        <v>43076.379861111112</v>
      </c>
      <c r="J1562" s="4">
        <f t="shared" si="863"/>
        <v>43076.379861111112</v>
      </c>
      <c r="K1562" s="8"/>
      <c r="L1562" s="8"/>
    </row>
    <row r="1563" spans="1:12" hidden="1" collapsed="1" x14ac:dyDescent="0.25">
      <c r="A1563" s="5">
        <v>1815</v>
      </c>
      <c r="B1563" s="5">
        <v>2017</v>
      </c>
      <c r="C1563" s="5" t="s">
        <v>3</v>
      </c>
      <c r="D1563" s="5">
        <v>2</v>
      </c>
      <c r="E1563" s="30">
        <f>SUM(E1564:E1567)</f>
        <v>1.6104166666666668</v>
      </c>
      <c r="F1563" s="5"/>
      <c r="G1563" s="5"/>
      <c r="H1563" s="5"/>
      <c r="I1563" s="74">
        <f>IF(J1566&gt;J1565,((J1566-J1565)*$N$2/$O$2)-E1563,0)</f>
        <v>0</v>
      </c>
      <c r="J1563" s="74"/>
      <c r="K1563" s="4">
        <f>J1562</f>
        <v>43076.379861111112</v>
      </c>
      <c r="L1563" s="12">
        <f>IF(AND(D1563&gt;0,K1563&gt;0),(I1564-K1563))</f>
        <v>0</v>
      </c>
    </row>
    <row r="1564" spans="1:12" hidden="1" outlineLevel="1" x14ac:dyDescent="0.25">
      <c r="A1564" s="5"/>
      <c r="B1564" s="5"/>
      <c r="C1564" s="5"/>
      <c r="D1564" s="5"/>
      <c r="E1564" s="30">
        <f>G1562</f>
        <v>0.37986111111111115</v>
      </c>
      <c r="F1564" s="30">
        <f>G1562</f>
        <v>0.37986111111111115</v>
      </c>
      <c r="G1564" s="30">
        <f>F1565</f>
        <v>0.38055555555555554</v>
      </c>
      <c r="H1564" s="3">
        <v>43076</v>
      </c>
      <c r="I1564" s="4">
        <f t="shared" ref="I1564:I1567" si="865">H1564+F1564</f>
        <v>43076.379861111112</v>
      </c>
      <c r="J1564" s="4">
        <f t="shared" ref="J1564:J1567" si="866">H1564+G1564</f>
        <v>43076.380555555559</v>
      </c>
      <c r="K1564" s="8"/>
      <c r="L1564" s="12"/>
    </row>
    <row r="1565" spans="1:12" hidden="1" outlineLevel="1" x14ac:dyDescent="0.25">
      <c r="A1565" s="5"/>
      <c r="B1565" s="5"/>
      <c r="C1565" s="5"/>
      <c r="D1565" s="5"/>
      <c r="E1565" s="30">
        <v>0.40972222222222227</v>
      </c>
      <c r="F1565" s="30">
        <v>0.38055555555555554</v>
      </c>
      <c r="G1565" s="30">
        <f>F1566</f>
        <v>0.38055555555555554</v>
      </c>
      <c r="H1565" s="3">
        <v>43076</v>
      </c>
      <c r="I1565" s="4">
        <f t="shared" si="865"/>
        <v>43076.380555555559</v>
      </c>
      <c r="J1565" s="4">
        <f t="shared" si="866"/>
        <v>43076.380555555559</v>
      </c>
      <c r="K1565" s="8"/>
      <c r="L1565" s="8"/>
    </row>
    <row r="1566" spans="1:12" hidden="1" outlineLevel="1" x14ac:dyDescent="0.25">
      <c r="A1566" s="5"/>
      <c r="B1566" s="5"/>
      <c r="C1566" s="5"/>
      <c r="D1566" s="5"/>
      <c r="E1566" s="30">
        <v>0.41041666666666665</v>
      </c>
      <c r="F1566" s="30">
        <f>F1565</f>
        <v>0.38055555555555554</v>
      </c>
      <c r="G1566" s="30">
        <f>F1567</f>
        <v>0.38055555555555554</v>
      </c>
      <c r="H1566" s="3">
        <v>43076</v>
      </c>
      <c r="I1566" s="4">
        <f t="shared" si="865"/>
        <v>43076.380555555559</v>
      </c>
      <c r="J1566" s="4">
        <f t="shared" si="866"/>
        <v>43076.380555555559</v>
      </c>
      <c r="K1566" s="8"/>
      <c r="L1566" s="8"/>
    </row>
    <row r="1567" spans="1:12" hidden="1" outlineLevel="1" x14ac:dyDescent="0.25">
      <c r="A1567" s="5"/>
      <c r="B1567" s="5"/>
      <c r="C1567" s="5"/>
      <c r="D1567" s="5"/>
      <c r="E1567" s="30">
        <f>E1566</f>
        <v>0.41041666666666665</v>
      </c>
      <c r="F1567" s="30">
        <f>F1566</f>
        <v>0.38055555555555554</v>
      </c>
      <c r="G1567" s="30">
        <v>0.38194444444444442</v>
      </c>
      <c r="H1567" s="3">
        <v>43076</v>
      </c>
      <c r="I1567" s="4">
        <f t="shared" si="865"/>
        <v>43076.380555555559</v>
      </c>
      <c r="J1567" s="4">
        <f t="shared" si="866"/>
        <v>43076.381944444445</v>
      </c>
      <c r="K1567" s="8"/>
      <c r="L1567" s="8"/>
    </row>
    <row r="1568" spans="1:12" hidden="1" collapsed="1" x14ac:dyDescent="0.25">
      <c r="A1568" s="5">
        <v>5858740</v>
      </c>
      <c r="B1568" s="5">
        <v>2017</v>
      </c>
      <c r="C1568" s="5" t="s">
        <v>3</v>
      </c>
      <c r="D1568" s="5">
        <v>1</v>
      </c>
      <c r="E1568" s="30">
        <f>SUM(E1569:E1573)</f>
        <v>2.0833333333333814E-3</v>
      </c>
      <c r="F1568" s="5"/>
      <c r="G1568" s="5"/>
      <c r="H1568" s="5"/>
      <c r="I1568" s="74">
        <f>IF(J1571&gt;J1570,((J1571-J1570)*$N$2/$O$2)-E1568,0)</f>
        <v>0</v>
      </c>
      <c r="J1568" s="74"/>
      <c r="K1568" s="13"/>
      <c r="L1568" s="12">
        <f>IF(AND(D1568&gt;0,K1568&gt;0),(I1569-K1568)*$N$2/$O$2,0)</f>
        <v>0</v>
      </c>
    </row>
    <row r="1569" spans="1:12" hidden="1" outlineLevel="1" x14ac:dyDescent="0.25">
      <c r="A1569" s="5"/>
      <c r="B1569" s="5"/>
      <c r="C1569" s="5"/>
      <c r="D1569" s="5"/>
      <c r="E1569" s="30">
        <f>G1569-F1569</f>
        <v>6.9444444444449749E-4</v>
      </c>
      <c r="F1569" s="30">
        <v>0.4770833333333333</v>
      </c>
      <c r="G1569" s="30">
        <f>F1570</f>
        <v>0.4777777777777778</v>
      </c>
      <c r="H1569" s="3">
        <v>43076</v>
      </c>
      <c r="I1569" s="4">
        <f t="shared" ref="I1569:I1573" si="867">H1569+F1569</f>
        <v>43076.477083333331</v>
      </c>
      <c r="J1569" s="4">
        <f t="shared" ref="J1569:J1573" si="868">H1569+G1569</f>
        <v>43076.477777777778</v>
      </c>
      <c r="K1569" s="8"/>
      <c r="L1569" s="12"/>
    </row>
    <row r="1570" spans="1:12" hidden="1" outlineLevel="1" x14ac:dyDescent="0.25">
      <c r="A1570" s="5"/>
      <c r="B1570" s="5"/>
      <c r="C1570" s="5"/>
      <c r="D1570" s="5"/>
      <c r="E1570" s="30">
        <f t="shared" ref="E1570:E1573" si="869">G1570-F1570</f>
        <v>0</v>
      </c>
      <c r="F1570" s="30">
        <v>0.4777777777777778</v>
      </c>
      <c r="G1570" s="30">
        <f>F1571</f>
        <v>0.4777777777777778</v>
      </c>
      <c r="H1570" s="3">
        <v>43076</v>
      </c>
      <c r="I1570" s="4">
        <f t="shared" si="867"/>
        <v>43076.477777777778</v>
      </c>
      <c r="J1570" s="4">
        <f t="shared" si="868"/>
        <v>43076.477777777778</v>
      </c>
      <c r="K1570" s="8"/>
      <c r="L1570" s="8"/>
    </row>
    <row r="1571" spans="1:12" hidden="1" outlineLevel="1" x14ac:dyDescent="0.25">
      <c r="A1571" s="5"/>
      <c r="B1571" s="5"/>
      <c r="C1571" s="5"/>
      <c r="D1571" s="5"/>
      <c r="E1571" s="30">
        <f t="shared" si="869"/>
        <v>0</v>
      </c>
      <c r="F1571" s="30">
        <f>F1570</f>
        <v>0.4777777777777778</v>
      </c>
      <c r="G1571" s="30">
        <f>F1572</f>
        <v>0.4777777777777778</v>
      </c>
      <c r="H1571" s="3">
        <v>43076</v>
      </c>
      <c r="I1571" s="4">
        <f t="shared" si="867"/>
        <v>43076.477777777778</v>
      </c>
      <c r="J1571" s="4">
        <f t="shared" si="868"/>
        <v>43076.477777777778</v>
      </c>
      <c r="K1571" s="8"/>
      <c r="L1571" s="8"/>
    </row>
    <row r="1572" spans="1:12" hidden="1" outlineLevel="1" x14ac:dyDescent="0.25">
      <c r="A1572" s="5"/>
      <c r="B1572" s="5"/>
      <c r="C1572" s="5"/>
      <c r="D1572" s="5"/>
      <c r="E1572" s="30">
        <f t="shared" si="869"/>
        <v>6.9444444444438647E-4</v>
      </c>
      <c r="F1572" s="30">
        <f>F1571</f>
        <v>0.4777777777777778</v>
      </c>
      <c r="G1572" s="30">
        <f>F1573</f>
        <v>0.47847222222222219</v>
      </c>
      <c r="H1572" s="3">
        <v>43076</v>
      </c>
      <c r="I1572" s="4">
        <f t="shared" si="867"/>
        <v>43076.477777777778</v>
      </c>
      <c r="J1572" s="4">
        <f t="shared" si="868"/>
        <v>43076.478472222225</v>
      </c>
      <c r="K1572" s="8"/>
      <c r="L1572" s="8"/>
    </row>
    <row r="1573" spans="1:12" hidden="1" outlineLevel="1" x14ac:dyDescent="0.25">
      <c r="A1573" s="5"/>
      <c r="B1573" s="5"/>
      <c r="C1573" s="5"/>
      <c r="D1573" s="5"/>
      <c r="E1573" s="30">
        <f t="shared" si="869"/>
        <v>6.9444444444449749E-4</v>
      </c>
      <c r="F1573" s="30">
        <v>0.47847222222222219</v>
      </c>
      <c r="G1573" s="30">
        <v>0.47916666666666669</v>
      </c>
      <c r="H1573" s="3">
        <v>43076</v>
      </c>
      <c r="I1573" s="4">
        <f t="shared" si="867"/>
        <v>43076.478472222225</v>
      </c>
      <c r="J1573" s="4">
        <f t="shared" si="868"/>
        <v>43076.479166666664</v>
      </c>
      <c r="K1573" s="8"/>
      <c r="L1573" s="8"/>
    </row>
    <row r="1574" spans="1:12" hidden="1" collapsed="1" x14ac:dyDescent="0.25">
      <c r="A1574" s="5">
        <v>6096425</v>
      </c>
      <c r="B1574" s="5">
        <v>2017</v>
      </c>
      <c r="C1574" s="5" t="s">
        <v>3</v>
      </c>
      <c r="D1574" s="5">
        <v>1</v>
      </c>
      <c r="E1574" s="30">
        <f>SUM(E1575:E1579)</f>
        <v>1.388888888888884E-3</v>
      </c>
      <c r="F1574" s="5"/>
      <c r="G1574" s="5"/>
      <c r="H1574" s="5"/>
      <c r="I1574" s="74">
        <f>IF(J1577&gt;J1576,((J1577-J1576)*$N$2/$O$2)-E1574,0)</f>
        <v>0</v>
      </c>
      <c r="J1574" s="74"/>
      <c r="K1574" s="13"/>
      <c r="L1574" s="12">
        <f>IF(AND(D1574&gt;0,K1574&gt;0),(I1575-K1574)*$N$2/$O$2,0)</f>
        <v>0</v>
      </c>
    </row>
    <row r="1575" spans="1:12" hidden="1" outlineLevel="1" x14ac:dyDescent="0.25">
      <c r="A1575" s="5"/>
      <c r="B1575" s="5"/>
      <c r="C1575" s="5"/>
      <c r="D1575" s="5"/>
      <c r="E1575" s="30">
        <f>G1575-F1575</f>
        <v>0</v>
      </c>
      <c r="F1575" s="30">
        <v>0.46458333333333335</v>
      </c>
      <c r="G1575" s="30">
        <f>F1576</f>
        <v>0.46458333333333335</v>
      </c>
      <c r="H1575" s="3">
        <v>43076</v>
      </c>
      <c r="I1575" s="4">
        <f t="shared" ref="I1575:I1579" si="870">H1575+F1575</f>
        <v>43076.464583333334</v>
      </c>
      <c r="J1575" s="4">
        <f t="shared" ref="J1575:J1579" si="871">H1575+G1575</f>
        <v>43076.464583333334</v>
      </c>
      <c r="K1575" s="8"/>
      <c r="L1575" s="12"/>
    </row>
    <row r="1576" spans="1:12" hidden="1" outlineLevel="1" x14ac:dyDescent="0.25">
      <c r="A1576" s="5"/>
      <c r="B1576" s="5"/>
      <c r="C1576" s="5"/>
      <c r="D1576" s="5"/>
      <c r="E1576" s="30">
        <f t="shared" ref="E1576:E1579" si="872">G1576-F1576</f>
        <v>0</v>
      </c>
      <c r="F1576" s="30">
        <f>F1575</f>
        <v>0.46458333333333335</v>
      </c>
      <c r="G1576" s="30">
        <f>F1577</f>
        <v>0.46458333333333335</v>
      </c>
      <c r="H1576" s="3">
        <v>43076</v>
      </c>
      <c r="I1576" s="4">
        <f t="shared" si="870"/>
        <v>43076.464583333334</v>
      </c>
      <c r="J1576" s="4">
        <f t="shared" si="871"/>
        <v>43076.464583333334</v>
      </c>
      <c r="K1576" s="8"/>
      <c r="L1576" s="8"/>
    </row>
    <row r="1577" spans="1:12" hidden="1" outlineLevel="1" x14ac:dyDescent="0.25">
      <c r="A1577" s="5"/>
      <c r="B1577" s="5"/>
      <c r="C1577" s="5"/>
      <c r="D1577" s="5"/>
      <c r="E1577" s="30">
        <f t="shared" si="872"/>
        <v>0</v>
      </c>
      <c r="F1577" s="30">
        <f>F1576</f>
        <v>0.46458333333333335</v>
      </c>
      <c r="G1577" s="30">
        <f>F1578</f>
        <v>0.46458333333333335</v>
      </c>
      <c r="H1577" s="3">
        <v>43076</v>
      </c>
      <c r="I1577" s="4">
        <f t="shared" si="870"/>
        <v>43076.464583333334</v>
      </c>
      <c r="J1577" s="4">
        <f t="shared" si="871"/>
        <v>43076.464583333334</v>
      </c>
      <c r="K1577" s="8"/>
      <c r="L1577" s="8"/>
    </row>
    <row r="1578" spans="1:12" hidden="1" outlineLevel="1" x14ac:dyDescent="0.25">
      <c r="A1578" s="5"/>
      <c r="B1578" s="5"/>
      <c r="C1578" s="5"/>
      <c r="D1578" s="5"/>
      <c r="E1578" s="30">
        <f t="shared" si="872"/>
        <v>1.388888888888884E-3</v>
      </c>
      <c r="F1578" s="30">
        <f>F1577</f>
        <v>0.46458333333333335</v>
      </c>
      <c r="G1578" s="30">
        <f>F1579</f>
        <v>0.46597222222222223</v>
      </c>
      <c r="H1578" s="3">
        <v>43076</v>
      </c>
      <c r="I1578" s="4">
        <f t="shared" si="870"/>
        <v>43076.464583333334</v>
      </c>
      <c r="J1578" s="4">
        <f t="shared" si="871"/>
        <v>43076.46597222222</v>
      </c>
      <c r="K1578" s="8"/>
      <c r="L1578" s="8"/>
    </row>
    <row r="1579" spans="1:12" hidden="1" outlineLevel="1" x14ac:dyDescent="0.25">
      <c r="A1579" s="5"/>
      <c r="B1579" s="5"/>
      <c r="C1579" s="5"/>
      <c r="D1579" s="5"/>
      <c r="E1579" s="30">
        <f t="shared" si="872"/>
        <v>0</v>
      </c>
      <c r="F1579" s="30">
        <v>0.46597222222222223</v>
      </c>
      <c r="G1579" s="30">
        <f>F1579</f>
        <v>0.46597222222222223</v>
      </c>
      <c r="H1579" s="3">
        <v>43076</v>
      </c>
      <c r="I1579" s="4">
        <f t="shared" si="870"/>
        <v>43076.46597222222</v>
      </c>
      <c r="J1579" s="4">
        <f t="shared" si="871"/>
        <v>43076.46597222222</v>
      </c>
      <c r="K1579" s="8"/>
      <c r="L1579" s="8"/>
    </row>
    <row r="1580" spans="1:12" hidden="1" collapsed="1" x14ac:dyDescent="0.25">
      <c r="A1580" s="5">
        <v>6105280</v>
      </c>
      <c r="B1580" s="5">
        <v>2017</v>
      </c>
      <c r="C1580" s="5" t="s">
        <v>3</v>
      </c>
      <c r="D1580" s="5">
        <v>1</v>
      </c>
      <c r="E1580" s="30">
        <f>SUM(E1581:E1585)</f>
        <v>1.388888888888884E-3</v>
      </c>
      <c r="F1580" s="5"/>
      <c r="G1580" s="5"/>
      <c r="H1580" s="5"/>
      <c r="I1580" s="74">
        <f>IF(J1583&gt;J1582,((J1583-J1582)*$N$2/$O$2)-E1580,0)</f>
        <v>-1.1718749992926103E-3</v>
      </c>
      <c r="J1580" s="74"/>
      <c r="K1580" s="13"/>
      <c r="L1580" s="12">
        <f>IF(AND(D1580&gt;0,K1580&gt;0),(I1581-K1580)*$N$2/$O$2,0)</f>
        <v>0</v>
      </c>
    </row>
    <row r="1581" spans="1:12" hidden="1" outlineLevel="1" x14ac:dyDescent="0.25">
      <c r="A1581" s="5"/>
      <c r="B1581" s="5"/>
      <c r="C1581" s="5"/>
      <c r="D1581" s="5"/>
      <c r="E1581" s="30">
        <f>G1581-F1581</f>
        <v>0</v>
      </c>
      <c r="F1581" s="30">
        <v>0.45069444444444445</v>
      </c>
      <c r="G1581" s="30">
        <f>F1582</f>
        <v>0.45069444444444445</v>
      </c>
      <c r="H1581" s="3">
        <v>43076</v>
      </c>
      <c r="I1581" s="4">
        <f t="shared" ref="I1581:I1585" si="873">H1581+F1581</f>
        <v>43076.450694444444</v>
      </c>
      <c r="J1581" s="4">
        <f t="shared" ref="J1581:J1585" si="874">H1581+G1581</f>
        <v>43076.450694444444</v>
      </c>
      <c r="K1581" s="8"/>
      <c r="L1581" s="12"/>
    </row>
    <row r="1582" spans="1:12" hidden="1" outlineLevel="1" x14ac:dyDescent="0.25">
      <c r="A1582" s="5"/>
      <c r="B1582" s="5"/>
      <c r="C1582" s="5"/>
      <c r="D1582" s="5"/>
      <c r="E1582" s="30">
        <f t="shared" ref="E1582:E1585" si="875">G1582-F1582</f>
        <v>0</v>
      </c>
      <c r="F1582" s="30">
        <v>0.45069444444444445</v>
      </c>
      <c r="G1582" s="30">
        <f>F1583</f>
        <v>0.45069444444444445</v>
      </c>
      <c r="H1582" s="3">
        <v>43076</v>
      </c>
      <c r="I1582" s="4">
        <f t="shared" si="873"/>
        <v>43076.450694444444</v>
      </c>
      <c r="J1582" s="4">
        <f t="shared" si="874"/>
        <v>43076.450694444444</v>
      </c>
      <c r="K1582" s="8"/>
      <c r="L1582" s="8"/>
    </row>
    <row r="1583" spans="1:12" hidden="1" outlineLevel="1" x14ac:dyDescent="0.25">
      <c r="A1583" s="5"/>
      <c r="B1583" s="5"/>
      <c r="C1583" s="5"/>
      <c r="D1583" s="5"/>
      <c r="E1583" s="30">
        <f t="shared" si="875"/>
        <v>6.9444444444444198E-4</v>
      </c>
      <c r="F1583" s="30">
        <f>F1582</f>
        <v>0.45069444444444445</v>
      </c>
      <c r="G1583" s="30">
        <f>F1584</f>
        <v>0.4513888888888889</v>
      </c>
      <c r="H1583" s="3">
        <v>43076</v>
      </c>
      <c r="I1583" s="4">
        <f t="shared" si="873"/>
        <v>43076.450694444444</v>
      </c>
      <c r="J1583" s="4">
        <f t="shared" si="874"/>
        <v>43076.451388888891</v>
      </c>
      <c r="K1583" s="8"/>
      <c r="L1583" s="8"/>
    </row>
    <row r="1584" spans="1:12" hidden="1" outlineLevel="1" x14ac:dyDescent="0.25">
      <c r="A1584" s="5"/>
      <c r="B1584" s="5"/>
      <c r="C1584" s="5"/>
      <c r="D1584" s="5"/>
      <c r="E1584" s="30">
        <f t="shared" si="875"/>
        <v>0</v>
      </c>
      <c r="F1584" s="30">
        <v>0.4513888888888889</v>
      </c>
      <c r="G1584" s="30">
        <f>F1585</f>
        <v>0.4513888888888889</v>
      </c>
      <c r="H1584" s="3">
        <v>43076</v>
      </c>
      <c r="I1584" s="4">
        <f t="shared" si="873"/>
        <v>43076.451388888891</v>
      </c>
      <c r="J1584" s="4">
        <f t="shared" si="874"/>
        <v>43076.451388888891</v>
      </c>
      <c r="K1584" s="8"/>
      <c r="L1584" s="8"/>
    </row>
    <row r="1585" spans="1:12" hidden="1" outlineLevel="1" x14ac:dyDescent="0.25">
      <c r="A1585" s="5"/>
      <c r="B1585" s="5"/>
      <c r="C1585" s="5"/>
      <c r="D1585" s="5"/>
      <c r="E1585" s="30">
        <f t="shared" si="875"/>
        <v>6.9444444444444198E-4</v>
      </c>
      <c r="F1585" s="30">
        <f>F1584</f>
        <v>0.4513888888888889</v>
      </c>
      <c r="G1585" s="30">
        <v>0.45208333333333334</v>
      </c>
      <c r="H1585" s="3">
        <v>43076</v>
      </c>
      <c r="I1585" s="4">
        <f t="shared" si="873"/>
        <v>43076.451388888891</v>
      </c>
      <c r="J1585" s="4">
        <f t="shared" si="874"/>
        <v>43076.45208333333</v>
      </c>
      <c r="K1585" s="8"/>
      <c r="L1585" s="8"/>
    </row>
    <row r="1586" spans="1:12" hidden="1" collapsed="1" x14ac:dyDescent="0.25">
      <c r="A1586" s="5">
        <v>6101723</v>
      </c>
      <c r="B1586" s="5">
        <v>2017</v>
      </c>
      <c r="C1586" s="5" t="s">
        <v>3</v>
      </c>
      <c r="D1586" s="5">
        <v>1</v>
      </c>
      <c r="E1586" s="30">
        <f>SUM(E1587:E1591)</f>
        <v>2.0833333333332704E-3</v>
      </c>
      <c r="F1586" s="5"/>
      <c r="G1586" s="5"/>
      <c r="H1586" s="5"/>
      <c r="I1586" s="74">
        <f>IF(J1589&gt;J1588,((J1589-J1588)*$N$2/$O$2)-E1586,0)</f>
        <v>0</v>
      </c>
      <c r="J1586" s="74"/>
      <c r="K1586" s="13"/>
      <c r="L1586" s="12">
        <f>IF(AND(D1586&gt;0,K1586&gt;0),(I1587-K1586)*$N$2/$O$2,0)</f>
        <v>0</v>
      </c>
    </row>
    <row r="1587" spans="1:12" hidden="1" outlineLevel="1" x14ac:dyDescent="0.25">
      <c r="A1587" s="5"/>
      <c r="B1587" s="5"/>
      <c r="C1587" s="5"/>
      <c r="D1587" s="5"/>
      <c r="E1587" s="30">
        <f>G1587-F1587</f>
        <v>6.9444444444438647E-4</v>
      </c>
      <c r="F1587" s="30">
        <v>0.4694444444444445</v>
      </c>
      <c r="G1587" s="30">
        <f>F1588</f>
        <v>0.47013888888888888</v>
      </c>
      <c r="H1587" s="3">
        <v>43076</v>
      </c>
      <c r="I1587" s="4">
        <f t="shared" ref="I1587:I1591" si="876">H1587+F1587</f>
        <v>43076.469444444447</v>
      </c>
      <c r="J1587" s="4">
        <f t="shared" ref="J1587:J1591" si="877">H1587+G1587</f>
        <v>43076.470138888886</v>
      </c>
      <c r="K1587" s="8"/>
      <c r="L1587" s="12"/>
    </row>
    <row r="1588" spans="1:12" hidden="1" outlineLevel="1" x14ac:dyDescent="0.25">
      <c r="A1588" s="5"/>
      <c r="B1588" s="5"/>
      <c r="C1588" s="5"/>
      <c r="D1588" s="5"/>
      <c r="E1588" s="30">
        <f t="shared" ref="E1588:E1591" si="878">G1588-F1588</f>
        <v>0</v>
      </c>
      <c r="F1588" s="30">
        <v>0.47013888888888888</v>
      </c>
      <c r="G1588" s="30">
        <f>F1589</f>
        <v>0.47013888888888888</v>
      </c>
      <c r="H1588" s="3">
        <v>43076</v>
      </c>
      <c r="I1588" s="4">
        <f t="shared" si="876"/>
        <v>43076.470138888886</v>
      </c>
      <c r="J1588" s="4">
        <f t="shared" si="877"/>
        <v>43076.470138888886</v>
      </c>
      <c r="K1588" s="8"/>
      <c r="L1588" s="8"/>
    </row>
    <row r="1589" spans="1:12" hidden="1" outlineLevel="1" x14ac:dyDescent="0.25">
      <c r="A1589" s="5"/>
      <c r="B1589" s="5"/>
      <c r="C1589" s="5"/>
      <c r="D1589" s="5"/>
      <c r="E1589" s="30">
        <f t="shared" si="878"/>
        <v>0</v>
      </c>
      <c r="F1589" s="30">
        <f>F1588</f>
        <v>0.47013888888888888</v>
      </c>
      <c r="G1589" s="30">
        <f>F1590</f>
        <v>0.47013888888888888</v>
      </c>
      <c r="H1589" s="3">
        <v>43076</v>
      </c>
      <c r="I1589" s="4">
        <f t="shared" si="876"/>
        <v>43076.470138888886</v>
      </c>
      <c r="J1589" s="4">
        <f t="shared" si="877"/>
        <v>43076.470138888886</v>
      </c>
      <c r="K1589" s="8"/>
      <c r="L1589" s="8"/>
    </row>
    <row r="1590" spans="1:12" hidden="1" outlineLevel="1" x14ac:dyDescent="0.25">
      <c r="A1590" s="5"/>
      <c r="B1590" s="5"/>
      <c r="C1590" s="5"/>
      <c r="D1590" s="5"/>
      <c r="E1590" s="30">
        <f t="shared" si="878"/>
        <v>6.9444444444449749E-4</v>
      </c>
      <c r="F1590" s="30">
        <v>0.47013888888888888</v>
      </c>
      <c r="G1590" s="30">
        <f>F1591</f>
        <v>0.47083333333333338</v>
      </c>
      <c r="H1590" s="3">
        <v>43076</v>
      </c>
      <c r="I1590" s="4">
        <f t="shared" si="876"/>
        <v>43076.470138888886</v>
      </c>
      <c r="J1590" s="4">
        <f t="shared" si="877"/>
        <v>43076.470833333333</v>
      </c>
      <c r="K1590" s="8"/>
      <c r="L1590" s="8"/>
    </row>
    <row r="1591" spans="1:12" hidden="1" outlineLevel="1" x14ac:dyDescent="0.25">
      <c r="A1591" s="5"/>
      <c r="B1591" s="5"/>
      <c r="C1591" s="5"/>
      <c r="D1591" s="5"/>
      <c r="E1591" s="30">
        <f t="shared" si="878"/>
        <v>6.9444444444438647E-4</v>
      </c>
      <c r="F1591" s="30">
        <v>0.47083333333333338</v>
      </c>
      <c r="G1591" s="30">
        <v>0.47152777777777777</v>
      </c>
      <c r="H1591" s="3">
        <v>43076</v>
      </c>
      <c r="I1591" s="4">
        <f t="shared" si="876"/>
        <v>43076.470833333333</v>
      </c>
      <c r="J1591" s="4">
        <f t="shared" si="877"/>
        <v>43076.47152777778</v>
      </c>
      <c r="K1591" s="8"/>
      <c r="L1591" s="8"/>
    </row>
    <row r="1592" spans="1:12" hidden="1" collapsed="1" x14ac:dyDescent="0.25">
      <c r="A1592" s="5">
        <v>5902911</v>
      </c>
      <c r="B1592" s="5">
        <v>2017</v>
      </c>
      <c r="C1592" s="5" t="s">
        <v>3</v>
      </c>
      <c r="D1592" s="5">
        <v>1</v>
      </c>
      <c r="E1592" s="30">
        <f>SUM(E1593:E1597)</f>
        <v>1.388888888888884E-3</v>
      </c>
      <c r="F1592" s="5"/>
      <c r="G1592" s="5"/>
      <c r="H1592" s="5"/>
      <c r="I1592" s="74">
        <f>IF(J1595&gt;J1594,((J1595-J1594)*$N$2/$O$2)-E1592,0)</f>
        <v>-1.1718749992926103E-3</v>
      </c>
      <c r="J1592" s="74"/>
      <c r="K1592" s="13"/>
      <c r="L1592" s="12">
        <f>IF(AND(D1592&gt;0,K1592&gt;0),(I1593-K1592)*$N$2/$O$2,0)</f>
        <v>0</v>
      </c>
    </row>
    <row r="1593" spans="1:12" hidden="1" outlineLevel="1" x14ac:dyDescent="0.25">
      <c r="A1593" s="5"/>
      <c r="B1593" s="5"/>
      <c r="C1593" s="5"/>
      <c r="D1593" s="5"/>
      <c r="E1593" s="30">
        <f>G1593-F1593</f>
        <v>6.9444444444449749E-4</v>
      </c>
      <c r="F1593" s="30">
        <v>0.41180555555555554</v>
      </c>
      <c r="G1593" s="30">
        <f>F1594</f>
        <v>0.41250000000000003</v>
      </c>
      <c r="H1593" s="3">
        <v>43074</v>
      </c>
      <c r="I1593" s="4">
        <f t="shared" ref="I1593:I1597" si="879">H1593+F1593</f>
        <v>43074.411805555559</v>
      </c>
      <c r="J1593" s="4">
        <f t="shared" ref="J1593:J1597" si="880">H1593+G1593</f>
        <v>43074.412499999999</v>
      </c>
      <c r="K1593" s="8"/>
      <c r="L1593" s="12"/>
    </row>
    <row r="1594" spans="1:12" hidden="1" outlineLevel="1" x14ac:dyDescent="0.25">
      <c r="A1594" s="5"/>
      <c r="B1594" s="5"/>
      <c r="C1594" s="5"/>
      <c r="D1594" s="5"/>
      <c r="E1594" s="30">
        <f t="shared" ref="E1594:E1597" si="881">G1594-F1594</f>
        <v>0</v>
      </c>
      <c r="F1594" s="30">
        <v>0.41250000000000003</v>
      </c>
      <c r="G1594" s="30">
        <f>F1595</f>
        <v>0.41250000000000003</v>
      </c>
      <c r="H1594" s="3">
        <v>43074</v>
      </c>
      <c r="I1594" s="4">
        <f t="shared" si="879"/>
        <v>43074.412499999999</v>
      </c>
      <c r="J1594" s="4">
        <f t="shared" si="880"/>
        <v>43074.412499999999</v>
      </c>
      <c r="K1594" s="8"/>
      <c r="L1594" s="8"/>
    </row>
    <row r="1595" spans="1:12" hidden="1" outlineLevel="1" x14ac:dyDescent="0.25">
      <c r="A1595" s="5"/>
      <c r="B1595" s="5"/>
      <c r="C1595" s="5"/>
      <c r="D1595" s="5"/>
      <c r="E1595" s="30">
        <f t="shared" si="881"/>
        <v>6.9444444444438647E-4</v>
      </c>
      <c r="F1595" s="30">
        <f>F1594</f>
        <v>0.41250000000000003</v>
      </c>
      <c r="G1595" s="30">
        <f>F1596</f>
        <v>0.41319444444444442</v>
      </c>
      <c r="H1595" s="3">
        <v>43074</v>
      </c>
      <c r="I1595" s="4">
        <f t="shared" si="879"/>
        <v>43074.412499999999</v>
      </c>
      <c r="J1595" s="4">
        <f t="shared" si="880"/>
        <v>43074.413194444445</v>
      </c>
      <c r="K1595" s="8"/>
      <c r="L1595" s="8"/>
    </row>
    <row r="1596" spans="1:12" hidden="1" outlineLevel="1" x14ac:dyDescent="0.25">
      <c r="A1596" s="5"/>
      <c r="B1596" s="5"/>
      <c r="C1596" s="5"/>
      <c r="D1596" s="5"/>
      <c r="E1596" s="30">
        <f t="shared" si="881"/>
        <v>0</v>
      </c>
      <c r="F1596" s="30">
        <v>0.41319444444444442</v>
      </c>
      <c r="G1596" s="30">
        <f>F1597</f>
        <v>0.41319444444444442</v>
      </c>
      <c r="H1596" s="3">
        <v>43074</v>
      </c>
      <c r="I1596" s="4">
        <f t="shared" si="879"/>
        <v>43074.413194444445</v>
      </c>
      <c r="J1596" s="4">
        <f t="shared" si="880"/>
        <v>43074.413194444445</v>
      </c>
      <c r="K1596" s="8"/>
      <c r="L1596" s="8"/>
    </row>
    <row r="1597" spans="1:12" hidden="1" outlineLevel="1" x14ac:dyDescent="0.25">
      <c r="A1597" s="5"/>
      <c r="B1597" s="5"/>
      <c r="C1597" s="5"/>
      <c r="D1597" s="5"/>
      <c r="E1597" s="30">
        <f t="shared" si="881"/>
        <v>0</v>
      </c>
      <c r="F1597" s="30">
        <f>F1596</f>
        <v>0.41319444444444442</v>
      </c>
      <c r="G1597" s="30">
        <v>0.41319444444444442</v>
      </c>
      <c r="H1597" s="3">
        <v>43074</v>
      </c>
      <c r="I1597" s="4">
        <f t="shared" si="879"/>
        <v>43074.413194444445</v>
      </c>
      <c r="J1597" s="4">
        <f t="shared" si="880"/>
        <v>43074.413194444445</v>
      </c>
      <c r="K1597" s="8"/>
      <c r="L1597" s="8"/>
    </row>
    <row r="1598" spans="1:12" hidden="1" collapsed="1" x14ac:dyDescent="0.25">
      <c r="A1598" s="5">
        <v>6104650</v>
      </c>
      <c r="B1598" s="5">
        <v>2017</v>
      </c>
      <c r="C1598" s="5" t="s">
        <v>3</v>
      </c>
      <c r="D1598" s="5">
        <v>1</v>
      </c>
      <c r="E1598" s="30">
        <f>SUM(E1599:E1603)</f>
        <v>1.388888888888884E-3</v>
      </c>
      <c r="F1598" s="5"/>
      <c r="G1598" s="5"/>
      <c r="H1598" s="5"/>
      <c r="I1598" s="74">
        <f>IF(J1601&gt;J1600,((J1601-J1600)*$N$2/$O$2)-E1598,0)</f>
        <v>-1.1718750015663471E-3</v>
      </c>
      <c r="J1598" s="74"/>
      <c r="K1598" s="13"/>
      <c r="L1598" s="12">
        <f>IF(AND(D1598&gt;0,K1598&gt;0),(I1599-K1598)*$N$2/$O$2,0)</f>
        <v>0</v>
      </c>
    </row>
    <row r="1599" spans="1:12" hidden="1" outlineLevel="1" x14ac:dyDescent="0.25">
      <c r="A1599" s="5"/>
      <c r="B1599" s="5"/>
      <c r="C1599" s="5"/>
      <c r="D1599" s="5"/>
      <c r="E1599" s="30">
        <f>G1599-F1599</f>
        <v>6.9444444444438647E-4</v>
      </c>
      <c r="F1599" s="30">
        <v>0.44236111111111115</v>
      </c>
      <c r="G1599" s="30">
        <f>F1600</f>
        <v>0.44305555555555554</v>
      </c>
      <c r="H1599" s="3">
        <v>43074</v>
      </c>
      <c r="I1599" s="4">
        <f t="shared" ref="I1599:I1603" si="882">H1599+F1599</f>
        <v>43074.442361111112</v>
      </c>
      <c r="J1599" s="4">
        <f t="shared" ref="J1599:J1603" si="883">H1599+G1599</f>
        <v>43074.443055555559</v>
      </c>
      <c r="K1599" s="8"/>
      <c r="L1599" s="12"/>
    </row>
    <row r="1600" spans="1:12" hidden="1" outlineLevel="1" x14ac:dyDescent="0.25">
      <c r="A1600" s="5"/>
      <c r="B1600" s="5"/>
      <c r="C1600" s="5"/>
      <c r="D1600" s="5"/>
      <c r="E1600" s="30">
        <f t="shared" ref="E1600:E1603" si="884">G1600-F1600</f>
        <v>0</v>
      </c>
      <c r="F1600" s="30">
        <v>0.44305555555555554</v>
      </c>
      <c r="G1600" s="30">
        <f>F1601</f>
        <v>0.44305555555555554</v>
      </c>
      <c r="H1600" s="3">
        <v>43074</v>
      </c>
      <c r="I1600" s="4">
        <f t="shared" si="882"/>
        <v>43074.443055555559</v>
      </c>
      <c r="J1600" s="4">
        <f t="shared" si="883"/>
        <v>43074.443055555559</v>
      </c>
      <c r="K1600" s="8"/>
      <c r="L1600" s="8"/>
    </row>
    <row r="1601" spans="1:12" hidden="1" outlineLevel="1" x14ac:dyDescent="0.25">
      <c r="A1601" s="5"/>
      <c r="B1601" s="5"/>
      <c r="C1601" s="5"/>
      <c r="D1601" s="5"/>
      <c r="E1601" s="30">
        <f t="shared" si="884"/>
        <v>6.9444444444449749E-4</v>
      </c>
      <c r="F1601" s="30">
        <f>F1600</f>
        <v>0.44305555555555554</v>
      </c>
      <c r="G1601" s="30">
        <f>F1602</f>
        <v>0.44375000000000003</v>
      </c>
      <c r="H1601" s="3">
        <v>43074</v>
      </c>
      <c r="I1601" s="4">
        <f t="shared" si="882"/>
        <v>43074.443055555559</v>
      </c>
      <c r="J1601" s="4">
        <f t="shared" si="883"/>
        <v>43074.443749999999</v>
      </c>
      <c r="K1601" s="8"/>
      <c r="L1601" s="8"/>
    </row>
    <row r="1602" spans="1:12" hidden="1" outlineLevel="1" x14ac:dyDescent="0.25">
      <c r="A1602" s="5"/>
      <c r="B1602" s="5"/>
      <c r="C1602" s="5"/>
      <c r="D1602" s="5"/>
      <c r="E1602" s="30">
        <f t="shared" si="884"/>
        <v>0</v>
      </c>
      <c r="F1602" s="30">
        <v>0.44375000000000003</v>
      </c>
      <c r="G1602" s="30">
        <f>F1603</f>
        <v>0.44375000000000003</v>
      </c>
      <c r="H1602" s="3">
        <v>43074</v>
      </c>
      <c r="I1602" s="4">
        <f t="shared" si="882"/>
        <v>43074.443749999999</v>
      </c>
      <c r="J1602" s="4">
        <f t="shared" si="883"/>
        <v>43074.443749999999</v>
      </c>
      <c r="K1602" s="8"/>
      <c r="L1602" s="8"/>
    </row>
    <row r="1603" spans="1:12" hidden="1" outlineLevel="1" x14ac:dyDescent="0.25">
      <c r="A1603" s="5"/>
      <c r="B1603" s="5"/>
      <c r="C1603" s="5"/>
      <c r="D1603" s="5"/>
      <c r="E1603" s="30">
        <f t="shared" si="884"/>
        <v>0</v>
      </c>
      <c r="F1603" s="30">
        <f>F1602</f>
        <v>0.44375000000000003</v>
      </c>
      <c r="G1603" s="30">
        <f>F1603</f>
        <v>0.44375000000000003</v>
      </c>
      <c r="H1603" s="3">
        <v>43074</v>
      </c>
      <c r="I1603" s="4">
        <f t="shared" si="882"/>
        <v>43074.443749999999</v>
      </c>
      <c r="J1603" s="4">
        <f t="shared" si="883"/>
        <v>43074.443749999999</v>
      </c>
      <c r="K1603" s="8"/>
      <c r="L1603" s="8"/>
    </row>
    <row r="1604" spans="1:12" hidden="1" collapsed="1" x14ac:dyDescent="0.25">
      <c r="A1604" s="5">
        <v>5914902</v>
      </c>
      <c r="B1604" s="5">
        <v>2017</v>
      </c>
      <c r="C1604" s="5" t="s">
        <v>3</v>
      </c>
      <c r="D1604" s="5">
        <v>1</v>
      </c>
      <c r="E1604" s="30">
        <f>SUM(E1605:E1609)</f>
        <v>1.388888888888884E-3</v>
      </c>
      <c r="F1604" s="5"/>
      <c r="G1604" s="5"/>
      <c r="H1604" s="5"/>
      <c r="I1604" s="74">
        <f>IF(J1607&gt;J1606,((J1607-J1606)*$N$2/$O$2)-E1604,0)</f>
        <v>-1.1718749992926103E-3</v>
      </c>
      <c r="J1604" s="74"/>
      <c r="K1604" s="13"/>
      <c r="L1604" s="12">
        <f>IF(AND(D1604&gt;0,K1604&gt;0),(I1605-K1604)*$N$2/$O$2,0)</f>
        <v>0</v>
      </c>
    </row>
    <row r="1605" spans="1:12" hidden="1" outlineLevel="1" x14ac:dyDescent="0.25">
      <c r="A1605" s="5"/>
      <c r="B1605" s="5"/>
      <c r="C1605" s="5"/>
      <c r="D1605" s="5"/>
      <c r="E1605" s="30">
        <f>G1605-F1605</f>
        <v>0</v>
      </c>
      <c r="F1605" s="30">
        <v>0.4465277777777778</v>
      </c>
      <c r="G1605" s="30">
        <f>F1606</f>
        <v>0.4465277777777778</v>
      </c>
      <c r="H1605" s="3">
        <v>43074</v>
      </c>
      <c r="I1605" s="4">
        <f t="shared" ref="I1605:I1609" si="885">H1605+F1605</f>
        <v>43074.446527777778</v>
      </c>
      <c r="J1605" s="4">
        <f t="shared" ref="J1605:J1609" si="886">H1605+G1605</f>
        <v>43074.446527777778</v>
      </c>
      <c r="K1605" s="8"/>
      <c r="L1605" s="12"/>
    </row>
    <row r="1606" spans="1:12" hidden="1" outlineLevel="1" x14ac:dyDescent="0.25">
      <c r="A1606" s="5"/>
      <c r="B1606" s="5"/>
      <c r="C1606" s="5"/>
      <c r="D1606" s="5"/>
      <c r="E1606" s="30">
        <f t="shared" ref="E1606:E1609" si="887">G1606-F1606</f>
        <v>0</v>
      </c>
      <c r="F1606" s="30">
        <f>F1605</f>
        <v>0.4465277777777778</v>
      </c>
      <c r="G1606" s="30">
        <f>F1607</f>
        <v>0.4465277777777778</v>
      </c>
      <c r="H1606" s="3">
        <v>43074</v>
      </c>
      <c r="I1606" s="4">
        <f t="shared" si="885"/>
        <v>43074.446527777778</v>
      </c>
      <c r="J1606" s="4">
        <f t="shared" si="886"/>
        <v>43074.446527777778</v>
      </c>
      <c r="K1606" s="8"/>
      <c r="L1606" s="8"/>
    </row>
    <row r="1607" spans="1:12" hidden="1" outlineLevel="1" x14ac:dyDescent="0.25">
      <c r="A1607" s="5"/>
      <c r="B1607" s="5"/>
      <c r="C1607" s="5"/>
      <c r="D1607" s="5"/>
      <c r="E1607" s="30">
        <f t="shared" si="887"/>
        <v>6.9444444444438647E-4</v>
      </c>
      <c r="F1607" s="30">
        <f>F1606</f>
        <v>0.4465277777777778</v>
      </c>
      <c r="G1607" s="30">
        <f>F1608</f>
        <v>0.44722222222222219</v>
      </c>
      <c r="H1607" s="3">
        <v>43074</v>
      </c>
      <c r="I1607" s="4">
        <f t="shared" si="885"/>
        <v>43074.446527777778</v>
      </c>
      <c r="J1607" s="4">
        <f t="shared" si="886"/>
        <v>43074.447222222225</v>
      </c>
      <c r="K1607" s="8"/>
      <c r="L1607" s="8"/>
    </row>
    <row r="1608" spans="1:12" hidden="1" outlineLevel="1" x14ac:dyDescent="0.25">
      <c r="A1608" s="5"/>
      <c r="B1608" s="5"/>
      <c r="C1608" s="5"/>
      <c r="D1608" s="5"/>
      <c r="E1608" s="30">
        <f t="shared" si="887"/>
        <v>6.9444444444449749E-4</v>
      </c>
      <c r="F1608" s="30">
        <v>0.44722222222222219</v>
      </c>
      <c r="G1608" s="30">
        <f>F1609</f>
        <v>0.44791666666666669</v>
      </c>
      <c r="H1608" s="3">
        <v>43074</v>
      </c>
      <c r="I1608" s="4">
        <f t="shared" si="885"/>
        <v>43074.447222222225</v>
      </c>
      <c r="J1608" s="4">
        <f t="shared" si="886"/>
        <v>43074.447916666664</v>
      </c>
      <c r="K1608" s="8"/>
      <c r="L1608" s="8"/>
    </row>
    <row r="1609" spans="1:12" hidden="1" outlineLevel="1" x14ac:dyDescent="0.25">
      <c r="A1609" s="5"/>
      <c r="B1609" s="5"/>
      <c r="C1609" s="5"/>
      <c r="D1609" s="5"/>
      <c r="E1609" s="30">
        <f t="shared" si="887"/>
        <v>0</v>
      </c>
      <c r="F1609" s="30">
        <v>0.44791666666666669</v>
      </c>
      <c r="G1609" s="30">
        <f>F1609</f>
        <v>0.44791666666666669</v>
      </c>
      <c r="H1609" s="3">
        <v>43074</v>
      </c>
      <c r="I1609" s="4">
        <f t="shared" si="885"/>
        <v>43074.447916666664</v>
      </c>
      <c r="J1609" s="4">
        <f t="shared" si="886"/>
        <v>43074.447916666664</v>
      </c>
      <c r="K1609" s="8"/>
      <c r="L1609" s="8"/>
    </row>
    <row r="1610" spans="1:12" hidden="1" collapsed="1" x14ac:dyDescent="0.25">
      <c r="A1610" s="5">
        <v>6095993</v>
      </c>
      <c r="B1610" s="5">
        <v>2017</v>
      </c>
      <c r="C1610" s="5" t="s">
        <v>3</v>
      </c>
      <c r="D1610" s="5">
        <v>1</v>
      </c>
      <c r="E1610" s="30">
        <f>SUM(E1611:E1615)</f>
        <v>1.388888888888884E-3</v>
      </c>
      <c r="F1610" s="5"/>
      <c r="G1610" s="5"/>
      <c r="H1610" s="5"/>
      <c r="I1610" s="74">
        <f>IF(J1613&gt;J1612,((J1613-J1612)*$N$2/$O$2)-E1610,0)</f>
        <v>0</v>
      </c>
      <c r="J1610" s="74"/>
      <c r="K1610" s="13"/>
      <c r="L1610" s="12">
        <f>IF(AND(D1610&gt;0,K1610&gt;0),(I1611-K1610)*$N$2/$O$2,0)</f>
        <v>0</v>
      </c>
    </row>
    <row r="1611" spans="1:12" hidden="1" outlineLevel="1" x14ac:dyDescent="0.25">
      <c r="A1611" s="5"/>
      <c r="B1611" s="5"/>
      <c r="C1611" s="5"/>
      <c r="D1611" s="5"/>
      <c r="E1611" s="30">
        <f>G1611-F1611</f>
        <v>6.9444444444444198E-4</v>
      </c>
      <c r="F1611" s="30">
        <v>0.45347222222222222</v>
      </c>
      <c r="G1611" s="30">
        <f>F1612</f>
        <v>0.45416666666666666</v>
      </c>
      <c r="H1611" s="3">
        <v>43074</v>
      </c>
      <c r="I1611" s="4">
        <f t="shared" ref="I1611:I1615" si="888">H1611+F1611</f>
        <v>43074.453472222223</v>
      </c>
      <c r="J1611" s="4">
        <f t="shared" ref="J1611:J1615" si="889">H1611+G1611</f>
        <v>43074.45416666667</v>
      </c>
      <c r="K1611" s="8"/>
      <c r="L1611" s="12"/>
    </row>
    <row r="1612" spans="1:12" hidden="1" outlineLevel="1" x14ac:dyDescent="0.25">
      <c r="A1612" s="5"/>
      <c r="B1612" s="5"/>
      <c r="C1612" s="5"/>
      <c r="D1612" s="5"/>
      <c r="E1612" s="30">
        <f t="shared" ref="E1612:E1615" si="890">G1612-F1612</f>
        <v>0</v>
      </c>
      <c r="F1612" s="30">
        <v>0.45416666666666666</v>
      </c>
      <c r="G1612" s="30">
        <f>F1613</f>
        <v>0.45416666666666666</v>
      </c>
      <c r="H1612" s="3">
        <v>43074</v>
      </c>
      <c r="I1612" s="4">
        <f t="shared" si="888"/>
        <v>43074.45416666667</v>
      </c>
      <c r="J1612" s="4">
        <f t="shared" si="889"/>
        <v>43074.45416666667</v>
      </c>
      <c r="K1612" s="8"/>
      <c r="L1612" s="8"/>
    </row>
    <row r="1613" spans="1:12" hidden="1" outlineLevel="1" x14ac:dyDescent="0.25">
      <c r="A1613" s="5"/>
      <c r="B1613" s="5"/>
      <c r="C1613" s="5"/>
      <c r="D1613" s="5"/>
      <c r="E1613" s="30">
        <f t="shared" si="890"/>
        <v>0</v>
      </c>
      <c r="F1613" s="30">
        <f>F1612</f>
        <v>0.45416666666666666</v>
      </c>
      <c r="G1613" s="30">
        <f>F1614</f>
        <v>0.45416666666666666</v>
      </c>
      <c r="H1613" s="3">
        <v>43074</v>
      </c>
      <c r="I1613" s="4">
        <f t="shared" si="888"/>
        <v>43074.45416666667</v>
      </c>
      <c r="J1613" s="4">
        <f t="shared" si="889"/>
        <v>43074.45416666667</v>
      </c>
      <c r="K1613" s="8"/>
      <c r="L1613" s="8"/>
    </row>
    <row r="1614" spans="1:12" hidden="1" outlineLevel="1" x14ac:dyDescent="0.25">
      <c r="A1614" s="5"/>
      <c r="B1614" s="5"/>
      <c r="C1614" s="5"/>
      <c r="D1614" s="5"/>
      <c r="E1614" s="30">
        <f t="shared" si="890"/>
        <v>6.9444444444444198E-4</v>
      </c>
      <c r="F1614" s="30">
        <v>0.45416666666666666</v>
      </c>
      <c r="G1614" s="30">
        <f>F1615</f>
        <v>0.4548611111111111</v>
      </c>
      <c r="H1614" s="3">
        <v>43074</v>
      </c>
      <c r="I1614" s="4">
        <f t="shared" si="888"/>
        <v>43074.45416666667</v>
      </c>
      <c r="J1614" s="4">
        <f t="shared" si="889"/>
        <v>43074.454861111109</v>
      </c>
      <c r="K1614" s="8"/>
      <c r="L1614" s="8"/>
    </row>
    <row r="1615" spans="1:12" hidden="1" outlineLevel="1" x14ac:dyDescent="0.25">
      <c r="A1615" s="5"/>
      <c r="B1615" s="5"/>
      <c r="C1615" s="5"/>
      <c r="D1615" s="5"/>
      <c r="E1615" s="30">
        <f t="shared" si="890"/>
        <v>0</v>
      </c>
      <c r="F1615" s="30">
        <v>0.4548611111111111</v>
      </c>
      <c r="G1615" s="30">
        <f>F1615</f>
        <v>0.4548611111111111</v>
      </c>
      <c r="H1615" s="3">
        <v>43074</v>
      </c>
      <c r="I1615" s="4">
        <f t="shared" si="888"/>
        <v>43074.454861111109</v>
      </c>
      <c r="J1615" s="4">
        <f t="shared" si="889"/>
        <v>43074.454861111109</v>
      </c>
      <c r="K1615" s="13"/>
      <c r="L1615" s="8"/>
    </row>
    <row r="1616" spans="1:12" hidden="1" collapsed="1" x14ac:dyDescent="0.25">
      <c r="A1616" s="5">
        <v>1403</v>
      </c>
      <c r="B1616" s="5">
        <v>2017</v>
      </c>
      <c r="C1616" s="5" t="s">
        <v>9</v>
      </c>
      <c r="D1616" s="5">
        <v>5</v>
      </c>
      <c r="E1616" s="37">
        <f>SUM(E1617:E1619)</f>
        <v>0.28611111111111104</v>
      </c>
      <c r="F1616" s="5"/>
      <c r="G1616" s="5"/>
      <c r="H1616" s="5"/>
      <c r="I1616" s="74">
        <f>IF(J1619&gt;J1618,((J1619-J1618)*$N$2/$O$2)-E1616,0)</f>
        <v>0</v>
      </c>
      <c r="J1616" s="74"/>
      <c r="K1616" s="13">
        <v>43055</v>
      </c>
      <c r="L1616" s="12">
        <f>IF(AND(D1616&gt;0,K1616&gt;0),(I1617-K1616),0)+SUM(L1617:L1618)</f>
        <v>50.338888888887595</v>
      </c>
    </row>
    <row r="1617" spans="1:12" hidden="1" x14ac:dyDescent="0.25">
      <c r="A1617" s="5"/>
      <c r="B1617" s="5"/>
      <c r="C1617" s="5"/>
      <c r="D1617" s="5"/>
      <c r="E1617" s="37">
        <f>G1617-F1617</f>
        <v>0.27916666666666662</v>
      </c>
      <c r="F1617" s="37">
        <v>0.35555555555555557</v>
      </c>
      <c r="G1617" s="37">
        <v>0.63472222222222219</v>
      </c>
      <c r="H1617" s="3">
        <v>43104</v>
      </c>
      <c r="I1617" s="4">
        <f t="shared" ref="I1617:I1619" si="891">H1617+F1617</f>
        <v>43104.355555555558</v>
      </c>
      <c r="J1617" s="4">
        <f t="shared" ref="J1617:J1619" si="892">H1617+G1617</f>
        <v>43104.634722222225</v>
      </c>
      <c r="K1617" s="8"/>
      <c r="L1617" s="12">
        <f>I1618-J1617</f>
        <v>0.98333333332993789</v>
      </c>
    </row>
    <row r="1618" spans="1:12" hidden="1" x14ac:dyDescent="0.25">
      <c r="A1618" s="5"/>
      <c r="B1618" s="5"/>
      <c r="C1618" s="5"/>
      <c r="D1618" s="5"/>
      <c r="E1618" s="37">
        <f t="shared" ref="E1618:E1619" si="893">G1618-F1618</f>
        <v>6.9444444444444198E-3</v>
      </c>
      <c r="F1618" s="37">
        <v>0.61805555555555558</v>
      </c>
      <c r="G1618" s="37">
        <v>0.625</v>
      </c>
      <c r="H1618" s="3">
        <v>43105</v>
      </c>
      <c r="I1618" s="4">
        <f t="shared" si="891"/>
        <v>43105.618055555555</v>
      </c>
      <c r="J1618" s="4">
        <f t="shared" si="892"/>
        <v>43105.625</v>
      </c>
      <c r="K1618" s="8"/>
      <c r="L1618" s="12">
        <f>I1619-J1618</f>
        <v>0</v>
      </c>
    </row>
    <row r="1619" spans="1:12" hidden="1" x14ac:dyDescent="0.25">
      <c r="A1619" s="5"/>
      <c r="B1619" s="5"/>
      <c r="C1619" s="5"/>
      <c r="D1619" s="5"/>
      <c r="E1619" s="37">
        <f t="shared" si="893"/>
        <v>0</v>
      </c>
      <c r="F1619" s="37">
        <v>0.625</v>
      </c>
      <c r="G1619" s="37">
        <v>0.625</v>
      </c>
      <c r="H1619" s="3">
        <v>43105</v>
      </c>
      <c r="I1619" s="4">
        <f t="shared" si="891"/>
        <v>43105.625</v>
      </c>
      <c r="J1619" s="4">
        <f t="shared" si="892"/>
        <v>43105.625</v>
      </c>
      <c r="K1619" s="8"/>
      <c r="L1619" s="8"/>
    </row>
    <row r="1620" spans="1:12" hidden="1" x14ac:dyDescent="0.25">
      <c r="A1620" s="5">
        <v>1403</v>
      </c>
      <c r="B1620" s="5">
        <v>2017</v>
      </c>
      <c r="C1620" s="5" t="s">
        <v>9</v>
      </c>
      <c r="D1620" s="5">
        <v>6</v>
      </c>
      <c r="E1620" s="37">
        <f>SUM(E1621:E1623)</f>
        <v>5.555555555555558E-2</v>
      </c>
      <c r="F1620" s="5"/>
      <c r="G1620" s="5"/>
      <c r="H1620" s="5"/>
      <c r="I1620" s="74">
        <v>0</v>
      </c>
      <c r="J1620" s="74"/>
      <c r="K1620" s="4">
        <f>J1619</f>
        <v>43105.625</v>
      </c>
      <c r="L1620" s="12">
        <f>IF(AND(D1620&gt;0,K1620&gt;0),(I1621-K1620),0)+SUM(L1621:L1622)</f>
        <v>9.6875</v>
      </c>
    </row>
    <row r="1621" spans="1:12" hidden="1" x14ac:dyDescent="0.25">
      <c r="A1621" s="5"/>
      <c r="B1621" s="5"/>
      <c r="C1621" s="5"/>
      <c r="D1621" s="5"/>
      <c r="E1621" s="37">
        <f>G1621-F1621</f>
        <v>0</v>
      </c>
      <c r="F1621" s="37">
        <v>0.62847222222222221</v>
      </c>
      <c r="G1621" s="37">
        <v>0.62847222222222221</v>
      </c>
      <c r="H1621" s="3">
        <v>43105</v>
      </c>
      <c r="I1621" s="4">
        <f t="shared" ref="I1621:I1623" si="894">H1621+F1621</f>
        <v>43105.628472222219</v>
      </c>
      <c r="J1621" s="4">
        <f t="shared" ref="J1621:J1623" si="895">H1621+G1621</f>
        <v>43105.628472222219</v>
      </c>
      <c r="K1621" s="8"/>
      <c r="L1621" s="12">
        <f>I1622-J1621</f>
        <v>6.7881944444452529</v>
      </c>
    </row>
    <row r="1622" spans="1:12" hidden="1" x14ac:dyDescent="0.25">
      <c r="A1622" s="5"/>
      <c r="B1622" s="5"/>
      <c r="C1622" s="5"/>
      <c r="D1622" s="5"/>
      <c r="E1622" s="37">
        <f t="shared" ref="E1622:E1623" si="896">G1622-F1622</f>
        <v>0</v>
      </c>
      <c r="F1622" s="37">
        <v>0.41666666666666669</v>
      </c>
      <c r="G1622" s="37">
        <v>0.41666666666666669</v>
      </c>
      <c r="H1622" s="3">
        <v>43112</v>
      </c>
      <c r="I1622" s="4">
        <f t="shared" si="894"/>
        <v>43112.416666666664</v>
      </c>
      <c r="J1622" s="4">
        <f t="shared" si="895"/>
        <v>43112.416666666664</v>
      </c>
      <c r="K1622" s="8"/>
      <c r="L1622" s="12">
        <f>I1623-J1622</f>
        <v>2.8958333333357587</v>
      </c>
    </row>
    <row r="1623" spans="1:12" hidden="1" x14ac:dyDescent="0.25">
      <c r="A1623" s="5"/>
      <c r="B1623" s="5"/>
      <c r="C1623" s="5"/>
      <c r="D1623" s="5"/>
      <c r="E1623" s="37">
        <f t="shared" si="896"/>
        <v>5.555555555555558E-2</v>
      </c>
      <c r="F1623" s="37">
        <v>0.3125</v>
      </c>
      <c r="G1623" s="37">
        <v>0.36805555555555558</v>
      </c>
      <c r="H1623" s="3">
        <v>43115</v>
      </c>
      <c r="I1623" s="4">
        <f t="shared" si="894"/>
        <v>43115.3125</v>
      </c>
      <c r="J1623" s="4">
        <f t="shared" si="895"/>
        <v>43115.368055555555</v>
      </c>
      <c r="K1623" s="8"/>
      <c r="L1623" s="8"/>
    </row>
    <row r="1624" spans="1:12" hidden="1" x14ac:dyDescent="0.25">
      <c r="A1624" s="5">
        <v>1435</v>
      </c>
      <c r="B1624" s="5">
        <v>2017</v>
      </c>
      <c r="C1624" s="5" t="s">
        <v>9</v>
      </c>
      <c r="D1624" s="5">
        <v>5</v>
      </c>
      <c r="E1624" s="40">
        <f>SUM(E1625:E1627)</f>
        <v>0.25277777777777777</v>
      </c>
      <c r="F1624" s="5"/>
      <c r="G1624" s="5"/>
      <c r="H1624" s="5"/>
      <c r="I1624" s="74">
        <f>IF(J1627&gt;J1626,((J1627-J1626)*$N$2/$O$2)-E1624,0)</f>
        <v>-0.23129340277823252</v>
      </c>
      <c r="J1624" s="74"/>
      <c r="K1624" s="13">
        <v>43052</v>
      </c>
      <c r="L1624" s="12">
        <f>IF(AND(D1624&gt;0,K1624&gt;0),(I1625-K1624),0)+SUM(L1625:L1626)</f>
        <v>52.413888888891961</v>
      </c>
    </row>
    <row r="1625" spans="1:12" hidden="1" x14ac:dyDescent="0.25">
      <c r="A1625" s="5"/>
      <c r="B1625" s="5"/>
      <c r="C1625" s="5"/>
      <c r="D1625" s="5"/>
      <c r="E1625" s="40">
        <f>G1625-F1625</f>
        <v>0.23819444444444449</v>
      </c>
      <c r="F1625" s="40">
        <v>0.375</v>
      </c>
      <c r="G1625" s="40">
        <v>0.61319444444444449</v>
      </c>
      <c r="H1625" s="3">
        <v>43097</v>
      </c>
      <c r="I1625" s="4">
        <f t="shared" ref="I1625:I1627" si="897">H1625+F1625</f>
        <v>43097.375</v>
      </c>
      <c r="J1625" s="4">
        <f t="shared" ref="J1625:J1627" si="898">H1625+G1625</f>
        <v>43097.613194444442</v>
      </c>
      <c r="K1625" s="8"/>
      <c r="L1625" s="12">
        <f>I1626-J1625</f>
        <v>6.9701388888934162</v>
      </c>
    </row>
    <row r="1626" spans="1:12" hidden="1" x14ac:dyDescent="0.25">
      <c r="A1626" s="5"/>
      <c r="B1626" s="5"/>
      <c r="C1626" s="5"/>
      <c r="D1626" s="5"/>
      <c r="E1626" s="40">
        <f t="shared" ref="E1626:E1627" si="899">G1626-F1626</f>
        <v>1.4583333333333282E-2</v>
      </c>
      <c r="F1626" s="40">
        <v>0.58333333333333337</v>
      </c>
      <c r="G1626" s="40">
        <v>0.59791666666666665</v>
      </c>
      <c r="H1626" s="3">
        <v>43104</v>
      </c>
      <c r="I1626" s="4">
        <f t="shared" si="897"/>
        <v>43104.583333333336</v>
      </c>
      <c r="J1626" s="4">
        <f t="shared" si="898"/>
        <v>43104.597916666666</v>
      </c>
      <c r="K1626" s="8"/>
      <c r="L1626" s="12">
        <f>I1627-J1626</f>
        <v>6.8749999998544808E-2</v>
      </c>
    </row>
    <row r="1627" spans="1:12" hidden="1" x14ac:dyDescent="0.25">
      <c r="A1627" s="5"/>
      <c r="B1627" s="5"/>
      <c r="C1627" s="5"/>
      <c r="D1627" s="5"/>
      <c r="E1627" s="40">
        <f t="shared" si="899"/>
        <v>0</v>
      </c>
      <c r="F1627" s="40">
        <v>0.66666666666666663</v>
      </c>
      <c r="G1627" s="40">
        <f>F1627</f>
        <v>0.66666666666666663</v>
      </c>
      <c r="H1627" s="3">
        <v>43104</v>
      </c>
      <c r="I1627" s="4">
        <f t="shared" si="897"/>
        <v>43104.666666666664</v>
      </c>
      <c r="J1627" s="4">
        <f t="shared" si="898"/>
        <v>43104.666666666664</v>
      </c>
      <c r="K1627" s="8"/>
      <c r="L1627" s="8"/>
    </row>
    <row r="1628" spans="1:12" hidden="1" x14ac:dyDescent="0.25">
      <c r="A1628" s="5">
        <v>1435</v>
      </c>
      <c r="B1628" s="5">
        <v>2017</v>
      </c>
      <c r="C1628" s="5" t="s">
        <v>9</v>
      </c>
      <c r="D1628" s="5">
        <v>6</v>
      </c>
      <c r="E1628" s="40">
        <f>SUM(E1629:E1631)</f>
        <v>1.4583333333333282E-2</v>
      </c>
      <c r="F1628" s="5"/>
      <c r="G1628" s="5"/>
      <c r="H1628" s="5"/>
      <c r="I1628" s="74">
        <v>0</v>
      </c>
      <c r="J1628" s="74"/>
      <c r="K1628" s="4">
        <f>J1627</f>
        <v>43104.666666666664</v>
      </c>
      <c r="L1628" s="12">
        <f>IF(AND(D1628&gt;0,K1628&gt;0),(I1629-K1628),0)+SUM(L1629:L1630)</f>
        <v>3.9854166666700621</v>
      </c>
    </row>
    <row r="1629" spans="1:12" hidden="1" x14ac:dyDescent="0.25">
      <c r="A1629" s="5"/>
      <c r="B1629" s="5"/>
      <c r="C1629" s="5"/>
      <c r="D1629" s="5"/>
      <c r="E1629" s="40">
        <f>G1629-F1629</f>
        <v>0</v>
      </c>
      <c r="F1629" s="40">
        <v>0.58333333333333337</v>
      </c>
      <c r="G1629" s="40">
        <f>F1630</f>
        <v>0.58333333333333337</v>
      </c>
      <c r="H1629" s="3">
        <v>43108</v>
      </c>
      <c r="I1629" s="4">
        <f t="shared" ref="I1629:I1631" si="900">H1629+F1629</f>
        <v>43108.583333333336</v>
      </c>
      <c r="J1629" s="4">
        <f t="shared" ref="J1629:J1631" si="901">H1629+G1629</f>
        <v>43108.583333333336</v>
      </c>
      <c r="K1629" s="8"/>
      <c r="L1629" s="12">
        <f>I1630-J1629</f>
        <v>0</v>
      </c>
    </row>
    <row r="1630" spans="1:12" hidden="1" x14ac:dyDescent="0.25">
      <c r="A1630" s="5"/>
      <c r="B1630" s="5"/>
      <c r="C1630" s="5"/>
      <c r="D1630" s="5"/>
      <c r="E1630" s="40">
        <f t="shared" ref="E1630:E1631" si="902">G1630-F1630</f>
        <v>1.4583333333333282E-2</v>
      </c>
      <c r="F1630" s="40">
        <v>0.58333333333333337</v>
      </c>
      <c r="G1630" s="40">
        <v>0.59791666666666665</v>
      </c>
      <c r="H1630" s="3">
        <v>43108</v>
      </c>
      <c r="I1630" s="4">
        <f t="shared" si="900"/>
        <v>43108.583333333336</v>
      </c>
      <c r="J1630" s="4">
        <f t="shared" si="901"/>
        <v>43108.597916666666</v>
      </c>
      <c r="K1630" s="8"/>
      <c r="L1630" s="12">
        <f>I1631-J1630</f>
        <v>6.8749999998544808E-2</v>
      </c>
    </row>
    <row r="1631" spans="1:12" hidden="1" x14ac:dyDescent="0.25">
      <c r="A1631" s="5"/>
      <c r="B1631" s="5"/>
      <c r="C1631" s="5"/>
      <c r="D1631" s="5"/>
      <c r="E1631" s="40">
        <f t="shared" si="902"/>
        <v>0</v>
      </c>
      <c r="F1631" s="40">
        <v>0.66666666666666663</v>
      </c>
      <c r="G1631" s="40">
        <f>F1631</f>
        <v>0.66666666666666663</v>
      </c>
      <c r="H1631" s="3">
        <v>43108</v>
      </c>
      <c r="I1631" s="4">
        <f t="shared" si="900"/>
        <v>43108.666666666664</v>
      </c>
      <c r="J1631" s="4">
        <f t="shared" si="901"/>
        <v>43108.666666666664</v>
      </c>
      <c r="K1631" s="8"/>
      <c r="L1631" s="8"/>
    </row>
    <row r="1632" spans="1:12" x14ac:dyDescent="0.25">
      <c r="A1632" s="5"/>
      <c r="B1632" s="5">
        <v>2018</v>
      </c>
      <c r="C1632" s="5" t="s">
        <v>15</v>
      </c>
      <c r="D1632" s="5">
        <v>7</v>
      </c>
      <c r="E1632" s="51">
        <f t="shared" ref="E1632:E1647" si="903">G1632-F1632</f>
        <v>3.4722222222222099E-3</v>
      </c>
      <c r="F1632" s="51">
        <v>0.47916666666666669</v>
      </c>
      <c r="G1632" s="51">
        <v>0.4826388888888889</v>
      </c>
      <c r="H1632" s="3">
        <v>43139</v>
      </c>
      <c r="I1632" s="4">
        <f t="shared" ref="I1632" si="904">H1632+F1632</f>
        <v>43139.479166666664</v>
      </c>
      <c r="J1632" s="4">
        <f t="shared" ref="J1632" si="905">H1632+G1632</f>
        <v>43139.482638888891</v>
      </c>
      <c r="K1632" s="8"/>
      <c r="L1632" s="12">
        <f t="shared" ref="L1632:L1635" si="906">I1633-J1632</f>
        <v>0.14861111110803904</v>
      </c>
    </row>
    <row r="1633" spans="1:18" x14ac:dyDescent="0.25">
      <c r="A1633" s="5"/>
      <c r="B1633" s="5">
        <v>2018</v>
      </c>
      <c r="C1633" s="5" t="s">
        <v>9</v>
      </c>
      <c r="D1633" s="5">
        <v>7</v>
      </c>
      <c r="E1633" s="51">
        <f t="shared" si="903"/>
        <v>8.3333333333333037E-3</v>
      </c>
      <c r="F1633" s="51">
        <v>0.63124999999999998</v>
      </c>
      <c r="G1633" s="51">
        <v>0.63958333333333328</v>
      </c>
      <c r="H1633" s="3">
        <v>43139</v>
      </c>
      <c r="I1633" s="4">
        <f t="shared" ref="I1633" si="907">H1633+F1633</f>
        <v>43139.631249999999</v>
      </c>
      <c r="J1633" s="4">
        <f t="shared" ref="J1633" si="908">H1633+G1633</f>
        <v>43139.63958333333</v>
      </c>
      <c r="K1633" s="8"/>
      <c r="L1633" s="12">
        <f t="shared" si="906"/>
        <v>0.77083333333575865</v>
      </c>
    </row>
    <row r="1634" spans="1:18" x14ac:dyDescent="0.25">
      <c r="A1634" s="5"/>
      <c r="B1634" s="5">
        <v>2018</v>
      </c>
      <c r="C1634" s="5" t="s">
        <v>3</v>
      </c>
      <c r="D1634" s="5">
        <v>7</v>
      </c>
      <c r="E1634" s="53">
        <f t="shared" si="903"/>
        <v>7.6388888888889173E-3</v>
      </c>
      <c r="F1634" s="53">
        <v>0.41041666666666665</v>
      </c>
      <c r="G1634" s="53">
        <v>0.41805555555555557</v>
      </c>
      <c r="H1634" s="3">
        <v>43140</v>
      </c>
      <c r="I1634" s="4">
        <f t="shared" ref="I1634" si="909">H1634+F1634</f>
        <v>43140.410416666666</v>
      </c>
      <c r="J1634" s="4">
        <f t="shared" ref="J1634" si="910">H1634+G1634</f>
        <v>43140.418055555558</v>
      </c>
      <c r="K1634" s="8"/>
      <c r="L1634" s="12">
        <f t="shared" si="906"/>
        <v>5.4166666661330964E-2</v>
      </c>
    </row>
    <row r="1635" spans="1:18" x14ac:dyDescent="0.25">
      <c r="A1635" s="5"/>
      <c r="B1635" s="5">
        <v>2018</v>
      </c>
      <c r="C1635" s="5" t="s">
        <v>3</v>
      </c>
      <c r="D1635" s="5">
        <v>7</v>
      </c>
      <c r="E1635" s="54">
        <f t="shared" si="903"/>
        <v>1.8055555555555547E-2</v>
      </c>
      <c r="F1635" s="53">
        <v>0.47222222222222227</v>
      </c>
      <c r="G1635" s="53">
        <v>0.49027777777777781</v>
      </c>
      <c r="H1635" s="3">
        <v>43140</v>
      </c>
      <c r="I1635" s="4">
        <f t="shared" ref="I1635:I1636" si="911">H1635+F1635</f>
        <v>43140.472222222219</v>
      </c>
      <c r="J1635" s="4">
        <f t="shared" ref="J1635:J1636" si="912">H1635+G1635</f>
        <v>43140.490277777775</v>
      </c>
      <c r="K1635" s="8"/>
      <c r="L1635" s="12">
        <f t="shared" si="906"/>
        <v>-0.89166666666278616</v>
      </c>
    </row>
    <row r="1636" spans="1:18" x14ac:dyDescent="0.25">
      <c r="A1636" s="5"/>
      <c r="B1636" s="5">
        <v>2018</v>
      </c>
      <c r="C1636" s="5" t="s">
        <v>9</v>
      </c>
      <c r="D1636" s="5">
        <v>7</v>
      </c>
      <c r="E1636" s="55">
        <f t="shared" si="903"/>
        <v>2.083333333333337E-2</v>
      </c>
      <c r="F1636" s="54">
        <v>0.59861111111111109</v>
      </c>
      <c r="G1636" s="54">
        <v>0.61944444444444446</v>
      </c>
      <c r="H1636" s="3">
        <v>43139</v>
      </c>
      <c r="I1636" s="4">
        <f t="shared" si="911"/>
        <v>43139.598611111112</v>
      </c>
      <c r="J1636" s="4">
        <f t="shared" si="912"/>
        <v>43139.619444444441</v>
      </c>
      <c r="K1636" s="8"/>
      <c r="L1636" s="12">
        <f>I1637-J1636</f>
        <v>6.1111111113859806E-2</v>
      </c>
    </row>
    <row r="1637" spans="1:18" x14ac:dyDescent="0.25">
      <c r="A1637" s="5"/>
      <c r="B1637" s="5">
        <v>2018</v>
      </c>
      <c r="C1637" s="5" t="s">
        <v>15</v>
      </c>
      <c r="D1637" s="5">
        <v>7</v>
      </c>
      <c r="E1637" s="55">
        <f t="shared" si="903"/>
        <v>6.2500000000000888E-3</v>
      </c>
      <c r="F1637" s="55">
        <v>0.68055555555555547</v>
      </c>
      <c r="G1637" s="55">
        <v>0.68680555555555556</v>
      </c>
      <c r="H1637" s="3">
        <v>43139</v>
      </c>
      <c r="I1637" s="4">
        <f t="shared" ref="I1637:I1638" si="913">H1637+F1637</f>
        <v>43139.680555555555</v>
      </c>
      <c r="J1637" s="4">
        <f t="shared" ref="J1637:J1638" si="914">H1637+G1637</f>
        <v>43139.686805555553</v>
      </c>
      <c r="K1637" s="8"/>
      <c r="L1637" s="12" t="e">
        <f>#REF!-J1637</f>
        <v>#REF!</v>
      </c>
    </row>
    <row r="1638" spans="1:18" x14ac:dyDescent="0.25">
      <c r="A1638" s="5"/>
      <c r="B1638" s="5">
        <v>2018</v>
      </c>
      <c r="C1638" s="5" t="s">
        <v>3</v>
      </c>
      <c r="D1638" s="5">
        <v>7</v>
      </c>
      <c r="E1638" s="56">
        <f t="shared" si="903"/>
        <v>1.2500000000000067E-2</v>
      </c>
      <c r="F1638" s="56">
        <v>0.43541666666666662</v>
      </c>
      <c r="G1638" s="56">
        <v>0.44791666666666669</v>
      </c>
      <c r="H1638" s="3">
        <v>43146</v>
      </c>
      <c r="I1638" s="57">
        <f t="shared" si="913"/>
        <v>43146.435416666667</v>
      </c>
      <c r="J1638" s="4">
        <f t="shared" si="914"/>
        <v>43146.447916666664</v>
      </c>
      <c r="K1638" s="8"/>
      <c r="L1638" s="8"/>
    </row>
    <row r="1639" spans="1:18" x14ac:dyDescent="0.25">
      <c r="A1639" s="5">
        <v>1494</v>
      </c>
      <c r="B1639" s="5">
        <v>2017</v>
      </c>
      <c r="C1639" s="5" t="s">
        <v>3</v>
      </c>
      <c r="D1639" s="5">
        <v>5</v>
      </c>
      <c r="E1639" s="58">
        <f>SUM(E1640:E1644)</f>
        <v>0.24722222222222212</v>
      </c>
      <c r="F1639" s="5"/>
      <c r="G1639" s="5"/>
      <c r="H1639" s="5"/>
      <c r="I1639" s="74">
        <f>IF(J1644&gt;J1643,((J1644-J1643)*$N$2/$O$2)-E1639,0)</f>
        <v>-0.19904513888873721</v>
      </c>
      <c r="J1639" s="74"/>
      <c r="K1639" s="4">
        <v>43125</v>
      </c>
      <c r="L1639" s="12">
        <f>IF(AND(D1639&gt;0,K1639&gt;0),(H1640-K1639))</f>
        <v>26</v>
      </c>
    </row>
    <row r="1640" spans="1:18" x14ac:dyDescent="0.25">
      <c r="A1640" s="5"/>
      <c r="B1640" s="5">
        <v>2017</v>
      </c>
      <c r="C1640" s="5" t="s">
        <v>3</v>
      </c>
      <c r="D1640" s="5">
        <v>5</v>
      </c>
      <c r="E1640" s="59">
        <f t="shared" si="903"/>
        <v>2.0138888888888928E-2</v>
      </c>
      <c r="F1640" s="58">
        <v>0.62569444444444444</v>
      </c>
      <c r="G1640" s="58">
        <v>0.64583333333333337</v>
      </c>
      <c r="H1640" s="3">
        <v>43151</v>
      </c>
      <c r="I1640" s="4">
        <f t="shared" ref="I1640:I1644" si="915">H1640+F1640</f>
        <v>43151.625694444447</v>
      </c>
      <c r="J1640" s="4">
        <f t="shared" ref="J1640:J1644" si="916">H1640+G1640</f>
        <v>43151.645833333336</v>
      </c>
      <c r="K1640" s="8"/>
      <c r="L1640" s="12">
        <v>0.14861111110803904</v>
      </c>
    </row>
    <row r="1641" spans="1:18" x14ac:dyDescent="0.25">
      <c r="A1641" s="5"/>
      <c r="B1641" s="5">
        <v>2017</v>
      </c>
      <c r="C1641" s="5" t="s">
        <v>3</v>
      </c>
      <c r="D1641" s="5">
        <v>5</v>
      </c>
      <c r="E1641" s="59">
        <f t="shared" si="903"/>
        <v>9.0277777777777457E-3</v>
      </c>
      <c r="F1641" s="58">
        <v>0.64583333333333337</v>
      </c>
      <c r="G1641" s="58">
        <v>0.65486111111111112</v>
      </c>
      <c r="H1641" s="3">
        <v>43151</v>
      </c>
      <c r="I1641" s="4">
        <f t="shared" si="915"/>
        <v>43151.645833333336</v>
      </c>
      <c r="J1641" s="4">
        <f t="shared" si="916"/>
        <v>43151.654861111114</v>
      </c>
      <c r="K1641" s="8"/>
      <c r="L1641" s="12">
        <v>0.77083333333575865</v>
      </c>
    </row>
    <row r="1642" spans="1:18" x14ac:dyDescent="0.25">
      <c r="A1642" s="5"/>
      <c r="B1642" s="5">
        <v>2017</v>
      </c>
      <c r="C1642" s="5" t="s">
        <v>3</v>
      </c>
      <c r="D1642" s="5">
        <v>5</v>
      </c>
      <c r="E1642" s="59">
        <f t="shared" si="903"/>
        <v>1.5277777777777724E-2</v>
      </c>
      <c r="F1642" s="58">
        <v>0.34583333333333338</v>
      </c>
      <c r="G1642" s="58">
        <v>0.3611111111111111</v>
      </c>
      <c r="H1642" s="3">
        <v>43152</v>
      </c>
      <c r="I1642" s="4">
        <f t="shared" si="915"/>
        <v>43152.345833333333</v>
      </c>
      <c r="J1642" s="4">
        <f t="shared" si="916"/>
        <v>43152.361111111109</v>
      </c>
      <c r="K1642" s="8"/>
      <c r="L1642" s="12">
        <v>5.4166666661330964E-2</v>
      </c>
    </row>
    <row r="1643" spans="1:18" x14ac:dyDescent="0.25">
      <c r="A1643" s="5"/>
      <c r="B1643" s="5">
        <v>2017</v>
      </c>
      <c r="C1643" s="5" t="s">
        <v>3</v>
      </c>
      <c r="D1643" s="5">
        <v>5</v>
      </c>
      <c r="E1643" s="59">
        <f t="shared" si="903"/>
        <v>0.13194444444444442</v>
      </c>
      <c r="F1643" s="58">
        <v>0.36805555555555558</v>
      </c>
      <c r="G1643" s="58">
        <v>0.5</v>
      </c>
      <c r="H1643" s="3">
        <v>43152</v>
      </c>
      <c r="I1643" s="4">
        <f t="shared" si="915"/>
        <v>43152.368055555555</v>
      </c>
      <c r="J1643" s="4">
        <f t="shared" si="916"/>
        <v>43152.5</v>
      </c>
      <c r="K1643" s="8"/>
      <c r="L1643" s="12">
        <v>-0.89166666666278616</v>
      </c>
    </row>
    <row r="1644" spans="1:18" x14ac:dyDescent="0.25">
      <c r="A1644" s="5"/>
      <c r="B1644" s="5">
        <v>2017</v>
      </c>
      <c r="C1644" s="5" t="s">
        <v>3</v>
      </c>
      <c r="D1644" s="5">
        <v>5</v>
      </c>
      <c r="E1644" s="59">
        <f t="shared" si="903"/>
        <v>7.0833333333333304E-2</v>
      </c>
      <c r="F1644" s="58">
        <v>0.58333333333333337</v>
      </c>
      <c r="G1644" s="58">
        <v>0.65416666666666667</v>
      </c>
      <c r="H1644" s="3">
        <v>43152</v>
      </c>
      <c r="I1644" s="4">
        <f t="shared" si="915"/>
        <v>43152.583333333336</v>
      </c>
      <c r="J1644" s="4">
        <f t="shared" si="916"/>
        <v>43152.654166666667</v>
      </c>
      <c r="K1644" s="8"/>
      <c r="L1644" s="12">
        <v>6.1111111113859806E-2</v>
      </c>
    </row>
    <row r="1645" spans="1:18" x14ac:dyDescent="0.25">
      <c r="A1645" s="5"/>
      <c r="B1645" s="5">
        <v>2018</v>
      </c>
      <c r="C1645" s="5" t="s">
        <v>3</v>
      </c>
      <c r="D1645" s="5">
        <v>6</v>
      </c>
      <c r="E1645" s="59">
        <f>SUM(E1646:E1648)</f>
        <v>8.6316872427984418E-3</v>
      </c>
      <c r="F1645" s="5"/>
      <c r="G1645" s="5"/>
      <c r="H1645" s="5"/>
      <c r="I1645" s="74">
        <f>IF(J1648&gt;J1647,((J1648-J1647)*$N$2/$O$2)-E1645,0)</f>
        <v>2.1099215536394107E-2</v>
      </c>
      <c r="J1645" s="74"/>
      <c r="K1645" s="4">
        <v>43125</v>
      </c>
      <c r="L1645" s="12">
        <f>IF(AND(D1645&gt;0,K1645&gt;0),(H1646-K1645))</f>
        <v>28</v>
      </c>
    </row>
    <row r="1646" spans="1:18" x14ac:dyDescent="0.25">
      <c r="A1646" s="5"/>
      <c r="B1646" s="5">
        <v>2018</v>
      </c>
      <c r="C1646" s="5" t="s">
        <v>3</v>
      </c>
      <c r="D1646" s="5">
        <v>6</v>
      </c>
      <c r="E1646" s="59">
        <f>(G1646-F1646)/M1646</f>
        <v>9.0020576131687332E-4</v>
      </c>
      <c r="F1646" s="59">
        <v>0.59375</v>
      </c>
      <c r="G1646" s="59">
        <v>0.61805555555555558</v>
      </c>
      <c r="H1646" s="3">
        <v>43153</v>
      </c>
      <c r="I1646" s="4">
        <f t="shared" ref="I1646:I1648" si="917">H1646+F1646</f>
        <v>43153.59375</v>
      </c>
      <c r="J1646" s="4">
        <f t="shared" ref="J1646:J1648" si="918">H1646+G1646</f>
        <v>43153.618055555555</v>
      </c>
      <c r="K1646" s="8"/>
      <c r="L1646" s="12">
        <v>0.14861111110803904</v>
      </c>
      <c r="M1646">
        <v>27</v>
      </c>
      <c r="N1646" s="50">
        <v>0.38750000000000001</v>
      </c>
      <c r="O1646" s="50">
        <v>0.48194444444444445</v>
      </c>
      <c r="P1646" s="50">
        <f>N1646-O1646</f>
        <v>-9.4444444444444442E-2</v>
      </c>
      <c r="Q1646" s="65">
        <v>9</v>
      </c>
      <c r="R1646" s="50">
        <f>P1646/Q1646</f>
        <v>-1.0493827160493827E-2</v>
      </c>
    </row>
    <row r="1647" spans="1:18" x14ac:dyDescent="0.25">
      <c r="A1647" s="5"/>
      <c r="B1647" s="5">
        <v>2018</v>
      </c>
      <c r="C1647" s="5" t="s">
        <v>3</v>
      </c>
      <c r="D1647" s="5">
        <v>6</v>
      </c>
      <c r="E1647" s="59">
        <f t="shared" si="903"/>
        <v>6.9444444444445308E-3</v>
      </c>
      <c r="F1647" s="59">
        <v>0.37152777777777773</v>
      </c>
      <c r="G1647" s="59">
        <v>0.37847222222222227</v>
      </c>
      <c r="H1647" s="3">
        <v>43154</v>
      </c>
      <c r="I1647" s="4">
        <f t="shared" si="917"/>
        <v>43154.371527777781</v>
      </c>
      <c r="J1647" s="4">
        <f t="shared" si="918"/>
        <v>43154.378472222219</v>
      </c>
      <c r="K1647" s="8"/>
      <c r="L1647" s="12">
        <v>0.77083333333575865</v>
      </c>
      <c r="N1647" s="50">
        <v>0.66319444444444442</v>
      </c>
      <c r="O1647" s="50">
        <v>0.67291666666666661</v>
      </c>
      <c r="P1647" s="50">
        <f>O1647-N1647</f>
        <v>9.7222222222221877E-3</v>
      </c>
      <c r="Q1647" s="65">
        <v>6</v>
      </c>
      <c r="R1647" s="50">
        <f>P1647/Q1647</f>
        <v>1.6203703703703647E-3</v>
      </c>
    </row>
    <row r="1648" spans="1:18" x14ac:dyDescent="0.25">
      <c r="A1648" s="5"/>
      <c r="B1648" s="5">
        <v>2018</v>
      </c>
      <c r="C1648" s="5" t="s">
        <v>3</v>
      </c>
      <c r="D1648" s="5">
        <v>6</v>
      </c>
      <c r="E1648" s="59">
        <v>7.8703703703703791E-4</v>
      </c>
      <c r="F1648" s="59">
        <v>0.47152777777777777</v>
      </c>
      <c r="G1648" s="59">
        <v>0.47361111111111115</v>
      </c>
      <c r="H1648" s="3">
        <v>43154</v>
      </c>
      <c r="I1648" s="4">
        <f t="shared" si="917"/>
        <v>43154.47152777778</v>
      </c>
      <c r="J1648" s="4">
        <f t="shared" si="918"/>
        <v>43154.473611111112</v>
      </c>
      <c r="K1648" s="8"/>
      <c r="L1648" s="12">
        <v>5.4166666661330964E-2</v>
      </c>
      <c r="P1648" s="50">
        <f>SUBTOTAL(9,P1646:P1647)</f>
        <v>-8.4722222222222254E-2</v>
      </c>
      <c r="Q1648">
        <f>SUBTOTAL(9,Q1646:Q1647)</f>
        <v>15</v>
      </c>
      <c r="R1648" s="50">
        <f>P1648/Q1648</f>
        <v>-5.6481481481481504E-3</v>
      </c>
    </row>
    <row r="1649" spans="1:12" x14ac:dyDescent="0.25">
      <c r="A1649" s="5">
        <v>1756</v>
      </c>
      <c r="B1649" s="5">
        <v>2017</v>
      </c>
      <c r="C1649" s="5" t="s">
        <v>15</v>
      </c>
      <c r="D1649" s="5">
        <v>5</v>
      </c>
      <c r="E1649" s="64">
        <f>SUM(E1650:E1652)</f>
        <v>0.1875</v>
      </c>
      <c r="F1649" s="5"/>
      <c r="G1649" s="5"/>
      <c r="H1649" s="5"/>
      <c r="I1649" s="74">
        <f>IF(J1652&gt;J1651,((J1652-J1651)*$N$2/$O$2)-E1649,0)</f>
        <v>1.3483072916683341</v>
      </c>
      <c r="J1649" s="74"/>
      <c r="K1649" s="4">
        <v>43125</v>
      </c>
      <c r="L1649" s="12">
        <f>IF(AND(D1649&gt;0,K1649&gt;0),(H1650-K1649))</f>
        <v>28</v>
      </c>
    </row>
    <row r="1650" spans="1:12" x14ac:dyDescent="0.25">
      <c r="A1650" s="5"/>
      <c r="B1650" s="5">
        <v>2017</v>
      </c>
      <c r="C1650" s="5" t="s">
        <v>15</v>
      </c>
      <c r="D1650" s="5">
        <v>5</v>
      </c>
      <c r="E1650" s="64">
        <f t="shared" ref="E1650:E1652" si="919">G1650-F1650</f>
        <v>9.4444444444444442E-2</v>
      </c>
      <c r="F1650" s="64">
        <v>0.38750000000000001</v>
      </c>
      <c r="G1650" s="64">
        <v>0.48194444444444445</v>
      </c>
      <c r="H1650" s="3">
        <v>43153</v>
      </c>
      <c r="I1650" s="4">
        <f t="shared" ref="I1650:I1652" si="920">H1650+F1650</f>
        <v>43153.387499999997</v>
      </c>
      <c r="J1650" s="4">
        <f t="shared" ref="J1650:J1652" si="921">H1650+G1650</f>
        <v>43153.481944444444</v>
      </c>
      <c r="K1650" s="8"/>
      <c r="L1650" s="12">
        <v>0.14861111110803904</v>
      </c>
    </row>
    <row r="1651" spans="1:12" x14ac:dyDescent="0.25">
      <c r="A1651" s="5"/>
      <c r="B1651" s="5">
        <v>2017</v>
      </c>
      <c r="C1651" s="5" t="s">
        <v>15</v>
      </c>
      <c r="D1651" s="5">
        <v>5</v>
      </c>
      <c r="E1651" s="64">
        <f t="shared" si="919"/>
        <v>9.027777777777779E-2</v>
      </c>
      <c r="F1651" s="64">
        <v>0.58958333333333335</v>
      </c>
      <c r="G1651" s="64">
        <v>0.67986111111111114</v>
      </c>
      <c r="H1651" s="3">
        <v>43153</v>
      </c>
      <c r="I1651" s="4">
        <f t="shared" si="920"/>
        <v>43153.589583333334</v>
      </c>
      <c r="J1651" s="4">
        <f t="shared" si="921"/>
        <v>43153.679861111108</v>
      </c>
      <c r="K1651" s="8"/>
      <c r="L1651" s="12">
        <v>0.77083333333575865</v>
      </c>
    </row>
    <row r="1652" spans="1:12" x14ac:dyDescent="0.25">
      <c r="A1652" s="5"/>
      <c r="B1652" s="5">
        <v>2017</v>
      </c>
      <c r="C1652" s="5" t="s">
        <v>15</v>
      </c>
      <c r="D1652" s="5">
        <v>5</v>
      </c>
      <c r="E1652" s="64">
        <f t="shared" si="919"/>
        <v>2.7777777777777679E-3</v>
      </c>
      <c r="F1652" s="64">
        <v>0.59166666666666667</v>
      </c>
      <c r="G1652" s="64">
        <v>0.59444444444444444</v>
      </c>
      <c r="H1652" s="3">
        <v>43158</v>
      </c>
      <c r="I1652" s="4">
        <f t="shared" si="920"/>
        <v>43158.591666666667</v>
      </c>
      <c r="J1652" s="4">
        <f t="shared" si="921"/>
        <v>43158.594444444447</v>
      </c>
      <c r="K1652" s="8"/>
      <c r="L1652" s="12">
        <v>5.4166666661330964E-2</v>
      </c>
    </row>
    <row r="1653" spans="1:12" x14ac:dyDescent="0.25">
      <c r="A1653" s="5">
        <v>1992</v>
      </c>
      <c r="B1653" s="5">
        <v>2017</v>
      </c>
      <c r="C1653" s="5" t="s">
        <v>15</v>
      </c>
      <c r="D1653" s="5">
        <v>5</v>
      </c>
      <c r="E1653" s="64">
        <f>SUM(E1654:E1656)</f>
        <v>9.6527777777777823E-2</v>
      </c>
      <c r="F1653" s="5"/>
      <c r="G1653" s="5"/>
      <c r="H1653" s="5"/>
      <c r="I1653" s="64">
        <f>IF(J1656&gt;J1655,((J1656-J1655)*$N$2/$O$2)-E1653,0)</f>
        <v>1.756987847222677</v>
      </c>
      <c r="J1653" s="64"/>
      <c r="K1653" s="4">
        <v>43125</v>
      </c>
      <c r="L1653" s="12">
        <f>IF(AND(D1653&gt;0,K1653&gt;0),(H1654-K1653))</f>
        <v>27</v>
      </c>
    </row>
    <row r="1654" spans="1:12" x14ac:dyDescent="0.25">
      <c r="A1654" s="5"/>
      <c r="B1654" s="5">
        <v>2017</v>
      </c>
      <c r="C1654" s="5" t="s">
        <v>15</v>
      </c>
      <c r="D1654" s="5">
        <v>5</v>
      </c>
      <c r="E1654" s="64">
        <f t="shared" ref="E1654:E1656" si="922">G1654-F1654</f>
        <v>4.2361111111111127E-2</v>
      </c>
      <c r="F1654" s="64">
        <v>0.44722222222222219</v>
      </c>
      <c r="G1654" s="64">
        <v>0.48958333333333331</v>
      </c>
      <c r="H1654" s="3">
        <v>43152</v>
      </c>
      <c r="I1654" s="4">
        <f t="shared" ref="I1654:I1656" si="923">H1654+F1654</f>
        <v>43152.447222222225</v>
      </c>
      <c r="J1654" s="4">
        <f t="shared" ref="J1654:J1656" si="924">H1654+G1654</f>
        <v>43152.489583333336</v>
      </c>
      <c r="K1654" s="8"/>
      <c r="L1654" s="12">
        <v>0.14861111110803904</v>
      </c>
    </row>
    <row r="1655" spans="1:12" x14ac:dyDescent="0.25">
      <c r="A1655" s="5"/>
      <c r="B1655" s="5">
        <v>2017</v>
      </c>
      <c r="C1655" s="5" t="s">
        <v>15</v>
      </c>
      <c r="D1655" s="5">
        <v>5</v>
      </c>
      <c r="E1655" s="64">
        <f t="shared" si="922"/>
        <v>5.0694444444444486E-2</v>
      </c>
      <c r="F1655" s="64">
        <v>0.60972222222222217</v>
      </c>
      <c r="G1655" s="64">
        <v>0.66041666666666665</v>
      </c>
      <c r="H1655" s="3">
        <v>43152</v>
      </c>
      <c r="I1655" s="4">
        <f t="shared" si="923"/>
        <v>43152.609722222223</v>
      </c>
      <c r="J1655" s="4">
        <f t="shared" si="924"/>
        <v>43152.660416666666</v>
      </c>
      <c r="K1655" s="8"/>
      <c r="L1655" s="12">
        <v>0.77083333333575865</v>
      </c>
    </row>
    <row r="1656" spans="1:12" x14ac:dyDescent="0.25">
      <c r="A1656" s="5"/>
      <c r="B1656" s="5">
        <v>2017</v>
      </c>
      <c r="C1656" s="5" t="s">
        <v>15</v>
      </c>
      <c r="D1656" s="5">
        <v>5</v>
      </c>
      <c r="E1656" s="64">
        <f t="shared" si="922"/>
        <v>3.4722222222222099E-3</v>
      </c>
      <c r="F1656" s="64">
        <v>0.58819444444444446</v>
      </c>
      <c r="G1656" s="64">
        <v>0.59166666666666667</v>
      </c>
      <c r="H1656" s="3">
        <v>43158</v>
      </c>
      <c r="I1656" s="4">
        <f t="shared" si="923"/>
        <v>43158.588194444441</v>
      </c>
      <c r="J1656" s="4">
        <f t="shared" si="924"/>
        <v>43158.591666666667</v>
      </c>
      <c r="K1656" s="8"/>
      <c r="L1656" s="12">
        <v>5.4166666661330964E-2</v>
      </c>
    </row>
    <row r="1657" spans="1:12" x14ac:dyDescent="0.25">
      <c r="A1657" s="5">
        <v>17</v>
      </c>
      <c r="B1657" s="5">
        <v>2017</v>
      </c>
      <c r="C1657" s="5" t="s">
        <v>15</v>
      </c>
      <c r="D1657" s="5">
        <v>5</v>
      </c>
      <c r="E1657" s="64">
        <f>SUM(E1658:E1659)</f>
        <v>0.3125</v>
      </c>
      <c r="F1657" s="5"/>
      <c r="G1657" s="5"/>
      <c r="H1657" s="5"/>
      <c r="I1657" s="74">
        <f>IF(J1659&gt;J1658,((J1659-J1658)*$N$2/$O$2)-E1657,0)</f>
        <v>-2.7343750000454747E-2</v>
      </c>
      <c r="J1657" s="74"/>
      <c r="K1657" s="4">
        <v>43125</v>
      </c>
      <c r="L1657" s="12">
        <f>IF(AND(D1657&gt;0,K1657&gt;0),(H1658-K1657))</f>
        <v>32</v>
      </c>
    </row>
    <row r="1658" spans="1:12" x14ac:dyDescent="0.25">
      <c r="A1658" s="5"/>
      <c r="B1658" s="5">
        <v>2017</v>
      </c>
      <c r="C1658" s="5" t="s">
        <v>15</v>
      </c>
      <c r="D1658" s="5">
        <v>5</v>
      </c>
      <c r="E1658" s="64">
        <f t="shared" ref="E1658:E1659" si="925">G1658-F1658</f>
        <v>0.30902777777777779</v>
      </c>
      <c r="F1658" s="64">
        <v>0.37638888888888888</v>
      </c>
      <c r="G1658" s="64">
        <v>0.68541666666666667</v>
      </c>
      <c r="H1658" s="3">
        <v>43157</v>
      </c>
      <c r="I1658" s="4">
        <f t="shared" ref="I1658:I1659" si="926">H1658+F1658</f>
        <v>43157.376388888886</v>
      </c>
      <c r="J1658" s="4">
        <f t="shared" ref="J1658:J1659" si="927">H1658+G1658</f>
        <v>43157.685416666667</v>
      </c>
      <c r="K1658" s="8"/>
      <c r="L1658" s="12">
        <v>0.14861111110803904</v>
      </c>
    </row>
    <row r="1659" spans="1:12" x14ac:dyDescent="0.25">
      <c r="A1659" s="5"/>
      <c r="B1659" s="5">
        <v>2017</v>
      </c>
      <c r="C1659" s="5" t="s">
        <v>15</v>
      </c>
      <c r="D1659" s="5">
        <v>5</v>
      </c>
      <c r="E1659" s="64">
        <f t="shared" si="925"/>
        <v>3.4722222222222099E-3</v>
      </c>
      <c r="F1659" s="64">
        <v>0.59444444444444444</v>
      </c>
      <c r="G1659" s="64">
        <v>0.59791666666666665</v>
      </c>
      <c r="H1659" s="3">
        <v>43158</v>
      </c>
      <c r="I1659" s="4">
        <f t="shared" si="926"/>
        <v>43158.594444444447</v>
      </c>
      <c r="J1659" s="4">
        <f t="shared" si="927"/>
        <v>43158.597916666666</v>
      </c>
      <c r="K1659" s="8"/>
      <c r="L1659" s="12">
        <v>5.4166666661330964E-2</v>
      </c>
    </row>
    <row r="1660" spans="1:12" x14ac:dyDescent="0.25">
      <c r="A1660" s="5"/>
      <c r="B1660" s="5">
        <v>2017</v>
      </c>
      <c r="C1660" s="5" t="s">
        <v>3</v>
      </c>
      <c r="D1660" s="5">
        <v>5</v>
      </c>
      <c r="E1660" s="64">
        <f>SUM(E1661:E1663)</f>
        <v>7.5000000000000067E-2</v>
      </c>
      <c r="F1660" s="5"/>
      <c r="G1660" s="5"/>
      <c r="H1660" s="5"/>
      <c r="I1660" s="64">
        <f>IF(J1663&gt;J1662,((J1663-J1662)*$N$2/$O$2)-E1660,0)</f>
        <v>1.1765190972226263</v>
      </c>
      <c r="J1660" s="64"/>
      <c r="K1660" s="4">
        <v>43125</v>
      </c>
      <c r="L1660" s="12">
        <f>IF(AND(D1660&gt;0,K1660&gt;0),(H1661-K1660))</f>
        <v>29</v>
      </c>
    </row>
    <row r="1661" spans="1:12" x14ac:dyDescent="0.25">
      <c r="A1661" s="5"/>
      <c r="B1661" s="5">
        <v>2017</v>
      </c>
      <c r="C1661" s="5" t="s">
        <v>3</v>
      </c>
      <c r="D1661" s="5">
        <v>5</v>
      </c>
      <c r="E1661" s="64">
        <f t="shared" ref="E1661:E1663" si="928">G1661-F1661</f>
        <v>2.0138888888888928E-2</v>
      </c>
      <c r="F1661" s="64">
        <v>0.41041666666666665</v>
      </c>
      <c r="G1661" s="64">
        <v>0.43055555555555558</v>
      </c>
      <c r="H1661" s="3">
        <v>43154</v>
      </c>
      <c r="I1661" s="4">
        <f t="shared" ref="I1661:I1663" si="929">H1661+F1661</f>
        <v>43154.410416666666</v>
      </c>
      <c r="J1661" s="4">
        <f t="shared" ref="J1661:J1663" si="930">H1661+G1661</f>
        <v>43154.430555555555</v>
      </c>
      <c r="K1661" s="8"/>
      <c r="L1661" s="12">
        <v>0.14861111110803904</v>
      </c>
    </row>
    <row r="1662" spans="1:12" x14ac:dyDescent="0.25">
      <c r="A1662" s="5"/>
      <c r="B1662" s="5">
        <v>2017</v>
      </c>
      <c r="C1662" s="5" t="s">
        <v>3</v>
      </c>
      <c r="D1662" s="5">
        <v>5</v>
      </c>
      <c r="E1662" s="64">
        <f t="shared" si="928"/>
        <v>5.3472222222222254E-2</v>
      </c>
      <c r="F1662" s="64">
        <v>0.5854166666666667</v>
      </c>
      <c r="G1662" s="64">
        <v>0.63888888888888895</v>
      </c>
      <c r="H1662" s="3">
        <v>43154</v>
      </c>
      <c r="I1662" s="4">
        <f t="shared" si="929"/>
        <v>43154.585416666669</v>
      </c>
      <c r="J1662" s="4">
        <f t="shared" si="930"/>
        <v>43154.638888888891</v>
      </c>
      <c r="K1662" s="8"/>
      <c r="L1662" s="12">
        <v>0.77083333333575865</v>
      </c>
    </row>
    <row r="1663" spans="1:12" x14ac:dyDescent="0.25">
      <c r="A1663" s="5"/>
      <c r="B1663" s="5">
        <v>2017</v>
      </c>
      <c r="C1663" s="5" t="s">
        <v>3</v>
      </c>
      <c r="D1663" s="5">
        <v>5</v>
      </c>
      <c r="E1663" s="7">
        <f t="shared" si="928"/>
        <v>1.388888888888884E-3</v>
      </c>
      <c r="F1663" s="64">
        <v>0.64236111111111105</v>
      </c>
      <c r="G1663" s="64">
        <v>0.64374999999999993</v>
      </c>
      <c r="H1663" s="3">
        <v>43158</v>
      </c>
      <c r="I1663" s="4">
        <f t="shared" si="929"/>
        <v>43158.642361111109</v>
      </c>
      <c r="J1663" s="4">
        <f t="shared" si="930"/>
        <v>43158.643750000003</v>
      </c>
      <c r="K1663" s="8"/>
      <c r="L1663" s="12">
        <v>5.4166666661330964E-2</v>
      </c>
    </row>
    <row r="1664" spans="1:12" x14ac:dyDescent="0.25">
      <c r="A1664" s="5"/>
      <c r="B1664" s="5">
        <v>2018</v>
      </c>
      <c r="C1664" s="5" t="s">
        <v>15</v>
      </c>
      <c r="D1664" s="5">
        <v>6</v>
      </c>
      <c r="E1664" s="7">
        <f>SUM(E1665:E1668)</f>
        <v>3.8868112732443828E-3</v>
      </c>
      <c r="F1664" s="5"/>
      <c r="G1664" s="5"/>
      <c r="H1664" s="5"/>
      <c r="I1664" s="74">
        <f>IF(J1668&gt;J1667,((J1668-J1667)*$N$2/$O$2)-E1664,0)</f>
        <v>0.31013228594938208</v>
      </c>
      <c r="J1664" s="74"/>
      <c r="K1664" s="4">
        <v>43125</v>
      </c>
      <c r="L1664" s="12">
        <f>IF(AND(D1664&gt;0,K1664&gt;0),(H1665-K1664))</f>
        <v>32</v>
      </c>
    </row>
    <row r="1665" spans="1:13" x14ac:dyDescent="0.25">
      <c r="A1665" s="5"/>
      <c r="B1665" s="5">
        <v>2018</v>
      </c>
      <c r="C1665" s="5" t="s">
        <v>15</v>
      </c>
      <c r="D1665" s="5">
        <v>6</v>
      </c>
      <c r="E1665" s="7">
        <f>(G1665-F1665)/M1665</f>
        <v>5.015432098765414E-4</v>
      </c>
      <c r="F1665" s="67">
        <v>0.67361111111111116</v>
      </c>
      <c r="G1665" s="67">
        <v>0.68263888888888891</v>
      </c>
      <c r="H1665" s="3">
        <v>43157</v>
      </c>
      <c r="I1665" s="4">
        <f t="shared" ref="I1665:I1667" si="931">H1665+F1665</f>
        <v>43157.673611111109</v>
      </c>
      <c r="J1665" s="4">
        <f t="shared" ref="J1665:J1667" si="932">H1665+G1665</f>
        <v>43157.682638888888</v>
      </c>
      <c r="K1665" s="8"/>
      <c r="L1665" s="12">
        <v>0.14861111110803904</v>
      </c>
      <c r="M1665">
        <v>18</v>
      </c>
    </row>
    <row r="1666" spans="1:13" x14ac:dyDescent="0.25">
      <c r="A1666" s="5"/>
      <c r="B1666" s="5">
        <v>2018</v>
      </c>
      <c r="C1666" s="5" t="s">
        <v>15</v>
      </c>
      <c r="D1666" s="5">
        <v>6</v>
      </c>
      <c r="E1666" s="7">
        <f t="shared" ref="E1666:E1667" si="933">(G1666-F1666)/M1666</f>
        <v>1.6762452107279692E-3</v>
      </c>
      <c r="F1666" s="67">
        <v>0.39583333333333331</v>
      </c>
      <c r="G1666" s="67">
        <v>0.44444444444444442</v>
      </c>
      <c r="H1666" s="3">
        <v>43158</v>
      </c>
      <c r="I1666" s="4">
        <f t="shared" si="931"/>
        <v>43158.395833333336</v>
      </c>
      <c r="J1666" s="4">
        <f t="shared" si="932"/>
        <v>43158.444444444445</v>
      </c>
      <c r="K1666" s="8"/>
      <c r="L1666" s="12">
        <v>0.77083333333575865</v>
      </c>
      <c r="M1666">
        <v>29</v>
      </c>
    </row>
    <row r="1667" spans="1:13" x14ac:dyDescent="0.25">
      <c r="A1667" s="5"/>
      <c r="B1667" s="5">
        <v>2018</v>
      </c>
      <c r="C1667" s="5" t="s">
        <v>15</v>
      </c>
      <c r="D1667" s="5">
        <v>6</v>
      </c>
      <c r="E1667" s="7">
        <f t="shared" si="933"/>
        <v>1.477541371158392E-3</v>
      </c>
      <c r="F1667" s="67">
        <v>0.62638888888888888</v>
      </c>
      <c r="G1667" s="67">
        <v>0.6958333333333333</v>
      </c>
      <c r="H1667" s="3">
        <v>43158</v>
      </c>
      <c r="I1667" s="4">
        <f t="shared" si="931"/>
        <v>43158.626388888886</v>
      </c>
      <c r="J1667" s="4">
        <f t="shared" si="932"/>
        <v>43158.695833333331</v>
      </c>
      <c r="K1667" s="8"/>
      <c r="L1667" s="12">
        <v>5.4166666661330964E-2</v>
      </c>
      <c r="M1667">
        <v>47</v>
      </c>
    </row>
    <row r="1668" spans="1:13" x14ac:dyDescent="0.25">
      <c r="A1668" s="5"/>
      <c r="B1668" s="5">
        <v>2018</v>
      </c>
      <c r="C1668" s="5" t="s">
        <v>15</v>
      </c>
      <c r="D1668" s="5">
        <v>6</v>
      </c>
      <c r="E1668" s="7">
        <f t="shared" ref="E1668" si="934">(G1668-F1668)/M1668</f>
        <v>2.3148148148148065E-4</v>
      </c>
      <c r="F1668" s="67">
        <v>0.6958333333333333</v>
      </c>
      <c r="G1668" s="67">
        <v>0.7006944444444444</v>
      </c>
      <c r="H1668" s="3">
        <v>43159</v>
      </c>
      <c r="I1668" s="4">
        <f t="shared" ref="I1668" si="935">H1668+F1668</f>
        <v>43159.695833333331</v>
      </c>
      <c r="J1668" s="4">
        <f t="shared" ref="J1668" si="936">H1668+G1668</f>
        <v>43159.700694444444</v>
      </c>
      <c r="K1668" s="8"/>
      <c r="L1668" s="12">
        <v>5.4166666661330964E-2</v>
      </c>
      <c r="M1668">
        <v>21</v>
      </c>
    </row>
    <row r="1669" spans="1:13" x14ac:dyDescent="0.25">
      <c r="A1669" s="5"/>
      <c r="B1669" s="5">
        <v>2018</v>
      </c>
      <c r="C1669" s="5" t="s">
        <v>15</v>
      </c>
      <c r="D1669" s="5">
        <v>6</v>
      </c>
      <c r="E1669" s="7">
        <f>SUM(E1670:E1673)</f>
        <v>3.7888768003099104E-3</v>
      </c>
      <c r="F1669" s="5"/>
      <c r="G1669" s="5"/>
      <c r="H1669" s="5"/>
      <c r="I1669" s="74">
        <f>IF(J1673&gt;J1672,((J1673-J1672)*$N$2/$O$2)-E1669,0)</f>
        <v>0</v>
      </c>
      <c r="J1669" s="74"/>
      <c r="K1669" s="4">
        <v>43125</v>
      </c>
      <c r="L1669" s="12">
        <f>IF(AND(D1669&gt;0,K1669&gt;0),(H1670-K1669))</f>
        <v>32</v>
      </c>
    </row>
    <row r="1670" spans="1:13" x14ac:dyDescent="0.25">
      <c r="A1670" s="5"/>
      <c r="B1670" s="5">
        <v>2018</v>
      </c>
      <c r="C1670" s="5" t="s">
        <v>15</v>
      </c>
      <c r="D1670" s="5">
        <v>6</v>
      </c>
      <c r="E1670" s="7">
        <f>(G1670-F1670)/M1670</f>
        <v>5.015432098765414E-4</v>
      </c>
      <c r="F1670" s="67">
        <v>0.67361111111111116</v>
      </c>
      <c r="G1670" s="67">
        <v>0.68263888888888891</v>
      </c>
      <c r="H1670" s="3">
        <v>43157</v>
      </c>
      <c r="I1670" s="4">
        <f t="shared" ref="I1670:I1671" si="937">H1670+F1670</f>
        <v>43157.673611111109</v>
      </c>
      <c r="J1670" s="4">
        <f t="shared" ref="J1670:J1671" si="938">H1670+G1670</f>
        <v>43157.682638888888</v>
      </c>
      <c r="K1670" s="8"/>
      <c r="L1670" s="12">
        <v>0.14861111110803904</v>
      </c>
      <c r="M1670">
        <v>18</v>
      </c>
    </row>
    <row r="1671" spans="1:13" x14ac:dyDescent="0.25">
      <c r="A1671" s="5"/>
      <c r="B1671" s="5">
        <v>2018</v>
      </c>
      <c r="C1671" s="5" t="s">
        <v>15</v>
      </c>
      <c r="D1671" s="5">
        <v>6</v>
      </c>
      <c r="E1671" s="7">
        <f t="shared" ref="E1671" si="939">(G1671-F1671)/M1671</f>
        <v>1.6762452107279692E-3</v>
      </c>
      <c r="F1671" s="67">
        <v>0.39583333333333331</v>
      </c>
      <c r="G1671" s="67">
        <v>0.44444444444444442</v>
      </c>
      <c r="H1671" s="3">
        <v>43158</v>
      </c>
      <c r="I1671" s="4">
        <f t="shared" si="937"/>
        <v>43158.395833333336</v>
      </c>
      <c r="J1671" s="4">
        <f t="shared" si="938"/>
        <v>43158.444444444445</v>
      </c>
      <c r="K1671" s="8"/>
      <c r="L1671" s="12">
        <v>0.77083333333575865</v>
      </c>
      <c r="M1671">
        <v>29</v>
      </c>
    </row>
    <row r="1672" spans="1:13" x14ac:dyDescent="0.25">
      <c r="A1672" s="5"/>
      <c r="B1672" s="5">
        <v>2018</v>
      </c>
      <c r="C1672" s="5" t="s">
        <v>15</v>
      </c>
      <c r="D1672" s="5">
        <v>6</v>
      </c>
      <c r="E1672" s="7">
        <f t="shared" ref="E1672" si="940">(G1672-F1672)/M1672</f>
        <v>1.477541371158392E-3</v>
      </c>
      <c r="F1672" s="67">
        <v>0.62638888888888888</v>
      </c>
      <c r="G1672" s="67">
        <v>0.6958333333333333</v>
      </c>
      <c r="H1672" s="3">
        <v>43158</v>
      </c>
      <c r="I1672" s="4">
        <f t="shared" ref="I1672" si="941">H1672+F1672</f>
        <v>43158.626388888886</v>
      </c>
      <c r="J1672" s="4">
        <f t="shared" ref="J1672" si="942">H1672+G1672</f>
        <v>43158.695833333331</v>
      </c>
      <c r="K1672" s="8"/>
      <c r="L1672" s="12">
        <v>0.77083333333575865</v>
      </c>
      <c r="M1672">
        <v>47</v>
      </c>
    </row>
    <row r="1673" spans="1:13" x14ac:dyDescent="0.25">
      <c r="A1673" s="69" t="s">
        <v>51</v>
      </c>
      <c r="B1673" s="5">
        <v>2018</v>
      </c>
      <c r="C1673" s="5" t="s">
        <v>15</v>
      </c>
      <c r="D1673" s="5">
        <v>6</v>
      </c>
      <c r="E1673" s="7">
        <f t="shared" ref="E1673" si="943">(G1673-F1673)/M1673</f>
        <v>1.3354700854700807E-4</v>
      </c>
      <c r="F1673" s="67">
        <v>0.69305555555555554</v>
      </c>
      <c r="G1673" s="67">
        <v>0.69652777777777775</v>
      </c>
      <c r="H1673" s="3">
        <v>42795</v>
      </c>
      <c r="I1673" s="4">
        <f t="shared" ref="I1673" si="944">H1673+F1673</f>
        <v>42795.693055555559</v>
      </c>
      <c r="J1673" s="4">
        <f t="shared" ref="J1673" si="945">H1673+G1673</f>
        <v>42795.696527777778</v>
      </c>
      <c r="K1673" s="8"/>
      <c r="L1673" s="12">
        <v>0.77083333333575865</v>
      </c>
      <c r="M1673">
        <v>26</v>
      </c>
    </row>
    <row r="1674" spans="1:13" x14ac:dyDescent="0.25">
      <c r="A1674" s="5">
        <v>43</v>
      </c>
      <c r="B1674" s="5">
        <v>2018</v>
      </c>
      <c r="C1674" s="5" t="s">
        <v>15</v>
      </c>
      <c r="D1674" s="5">
        <v>5</v>
      </c>
      <c r="E1674" s="7">
        <f>SUM(E1675:E1677)</f>
        <v>0.12916666666666665</v>
      </c>
      <c r="F1674" s="5"/>
      <c r="G1674" s="5"/>
      <c r="H1674" s="5"/>
      <c r="I1674" s="74">
        <f>IF(J1677&gt;J1676,((J1677-J1676)*$N$2/$O$2)-E1674,0)</f>
        <v>0.40859375000212217</v>
      </c>
      <c r="J1674" s="74"/>
      <c r="K1674" s="4">
        <v>43125</v>
      </c>
      <c r="L1674" s="12">
        <f>IF(AND(D1674&gt;0,K1674&gt;0),(H1675-K1674))</f>
        <v>40</v>
      </c>
    </row>
    <row r="1675" spans="1:13" x14ac:dyDescent="0.25">
      <c r="A1675" s="5"/>
      <c r="B1675" s="5">
        <v>2018</v>
      </c>
      <c r="C1675" s="5" t="s">
        <v>15</v>
      </c>
      <c r="D1675" s="5">
        <v>5</v>
      </c>
      <c r="E1675" s="7">
        <f t="shared" ref="E1675:E1676" si="946">G1675-F1675</f>
        <v>3.125E-2</v>
      </c>
      <c r="F1675" s="68">
        <v>0.46875</v>
      </c>
      <c r="G1675" s="68">
        <v>0.5</v>
      </c>
      <c r="H1675" s="3">
        <v>43165</v>
      </c>
      <c r="I1675" s="4">
        <f t="shared" ref="I1675:I1676" si="947">H1675+F1675</f>
        <v>43165.46875</v>
      </c>
      <c r="J1675" s="4">
        <f t="shared" ref="J1675:J1676" si="948">H1675+G1675</f>
        <v>43165.5</v>
      </c>
      <c r="K1675" s="8"/>
      <c r="L1675" s="12">
        <v>0.14861111110803904</v>
      </c>
    </row>
    <row r="1676" spans="1:13" x14ac:dyDescent="0.25">
      <c r="A1676" s="5"/>
      <c r="B1676" s="5">
        <v>2018</v>
      </c>
      <c r="C1676" s="5" t="s">
        <v>15</v>
      </c>
      <c r="D1676" s="5">
        <v>5</v>
      </c>
      <c r="E1676" s="7">
        <f t="shared" si="946"/>
        <v>8.1944444444444486E-2</v>
      </c>
      <c r="F1676" s="68">
        <v>0.6</v>
      </c>
      <c r="G1676" s="68">
        <v>0.68194444444444446</v>
      </c>
      <c r="H1676" s="3">
        <v>43165</v>
      </c>
      <c r="I1676" s="4">
        <f t="shared" si="947"/>
        <v>43165.599999999999</v>
      </c>
      <c r="J1676" s="4">
        <f t="shared" si="948"/>
        <v>43165.681944444441</v>
      </c>
      <c r="K1676" s="8"/>
      <c r="L1676" s="12">
        <v>5.4166666661330964E-2</v>
      </c>
    </row>
    <row r="1677" spans="1:13" x14ac:dyDescent="0.25">
      <c r="A1677" s="5"/>
      <c r="B1677" s="5">
        <v>2018</v>
      </c>
      <c r="C1677" s="5" t="s">
        <v>15</v>
      </c>
      <c r="D1677" s="5">
        <v>5</v>
      </c>
      <c r="E1677" s="7">
        <f t="shared" ref="E1677" si="949">G1677-F1677</f>
        <v>1.5972222222222165E-2</v>
      </c>
      <c r="F1677" s="68">
        <v>0.38680555555555557</v>
      </c>
      <c r="G1677" s="68">
        <v>0.40277777777777773</v>
      </c>
      <c r="H1677" s="3">
        <v>43167</v>
      </c>
      <c r="I1677" s="4">
        <f t="shared" ref="I1677" si="950">H1677+F1677</f>
        <v>43167.386805555558</v>
      </c>
      <c r="J1677" s="4">
        <f t="shared" ref="J1677" si="951">H1677+G1677</f>
        <v>43167.402777777781</v>
      </c>
      <c r="K1677" s="8"/>
      <c r="L1677" s="12">
        <v>5.4166666661330964E-2</v>
      </c>
    </row>
    <row r="1678" spans="1:13" x14ac:dyDescent="0.25">
      <c r="A1678" s="5">
        <v>43</v>
      </c>
      <c r="B1678" s="5">
        <v>2018</v>
      </c>
      <c r="C1678" s="5" t="s">
        <v>15</v>
      </c>
      <c r="D1678" s="5">
        <v>5</v>
      </c>
      <c r="E1678" s="7">
        <f>SUM(E1679:E1681)</f>
        <v>0.12916666666666665</v>
      </c>
      <c r="F1678" s="5"/>
      <c r="G1678" s="5"/>
      <c r="H1678" s="5"/>
      <c r="I1678" s="74">
        <f>IF(J1681&gt;J1680,((J1681-J1680)*$N$2/$O$2)-E1678,0)</f>
        <v>0.40859375000212217</v>
      </c>
      <c r="J1678" s="74"/>
      <c r="K1678" s="4">
        <v>43125</v>
      </c>
      <c r="L1678" s="12">
        <f>IF(AND(D1678&gt;0,K1678&gt;0),(H1679-K1678))</f>
        <v>40</v>
      </c>
    </row>
    <row r="1679" spans="1:13" x14ac:dyDescent="0.25">
      <c r="A1679" s="5"/>
      <c r="B1679" s="5">
        <v>2018</v>
      </c>
      <c r="C1679" s="5" t="s">
        <v>15</v>
      </c>
      <c r="D1679" s="5">
        <v>5</v>
      </c>
      <c r="E1679" s="7">
        <f t="shared" ref="E1679:E1681" si="952">G1679-F1679</f>
        <v>3.125E-2</v>
      </c>
      <c r="F1679" s="68">
        <v>0.46875</v>
      </c>
      <c r="G1679" s="68">
        <v>0.5</v>
      </c>
      <c r="H1679" s="3">
        <v>43165</v>
      </c>
      <c r="I1679" s="4">
        <f t="shared" ref="I1679:I1681" si="953">H1679+F1679</f>
        <v>43165.46875</v>
      </c>
      <c r="J1679" s="4">
        <f t="shared" ref="J1679:J1681" si="954">H1679+G1679</f>
        <v>43165.5</v>
      </c>
      <c r="K1679" s="8"/>
      <c r="L1679" s="12">
        <v>0.14861111110803904</v>
      </c>
    </row>
    <row r="1680" spans="1:13" x14ac:dyDescent="0.25">
      <c r="A1680" s="5"/>
      <c r="B1680" s="5">
        <v>2018</v>
      </c>
      <c r="C1680" s="5" t="s">
        <v>15</v>
      </c>
      <c r="D1680" s="5">
        <v>5</v>
      </c>
      <c r="E1680" s="7">
        <f t="shared" si="952"/>
        <v>8.1944444444444486E-2</v>
      </c>
      <c r="F1680" s="68">
        <v>0.6</v>
      </c>
      <c r="G1680" s="68">
        <v>0.68194444444444446</v>
      </c>
      <c r="H1680" s="3">
        <v>43165</v>
      </c>
      <c r="I1680" s="4">
        <f t="shared" si="953"/>
        <v>43165.599999999999</v>
      </c>
      <c r="J1680" s="4">
        <f t="shared" si="954"/>
        <v>43165.681944444441</v>
      </c>
      <c r="K1680" s="8"/>
      <c r="L1680" s="12">
        <v>5.4166666661330964E-2</v>
      </c>
    </row>
    <row r="1681" spans="1:12" x14ac:dyDescent="0.25">
      <c r="A1681" s="5"/>
      <c r="B1681" s="5">
        <v>2018</v>
      </c>
      <c r="C1681" s="5" t="s">
        <v>15</v>
      </c>
      <c r="D1681" s="5">
        <v>5</v>
      </c>
      <c r="E1681" s="7">
        <f t="shared" si="952"/>
        <v>1.5972222222222165E-2</v>
      </c>
      <c r="F1681" s="68">
        <v>0.38680555555555557</v>
      </c>
      <c r="G1681" s="68">
        <v>0.40277777777777773</v>
      </c>
      <c r="H1681" s="3">
        <v>43167</v>
      </c>
      <c r="I1681" s="4">
        <f t="shared" si="953"/>
        <v>43167.386805555558</v>
      </c>
      <c r="J1681" s="4">
        <f t="shared" si="954"/>
        <v>43167.402777777781</v>
      </c>
      <c r="K1681" s="8"/>
      <c r="L1681" s="12">
        <v>5.4166666661330964E-2</v>
      </c>
    </row>
    <row r="1682" spans="1:12" x14ac:dyDescent="0.25">
      <c r="A1682" s="5">
        <v>28</v>
      </c>
      <c r="B1682" s="5">
        <v>2018</v>
      </c>
      <c r="C1682" s="5" t="s">
        <v>15</v>
      </c>
      <c r="D1682" s="5">
        <v>5</v>
      </c>
      <c r="E1682" s="7">
        <f>SUM(E1683:E1684)</f>
        <v>8.4027777777777701E-2</v>
      </c>
      <c r="F1682" s="5"/>
      <c r="G1682" s="5"/>
      <c r="H1682" s="5"/>
      <c r="I1682" s="74" t="e">
        <f>IF(#REF!&gt;J1684,((#REF!-J1684)*$N$2/$O$2)-E1682,0)</f>
        <v>#REF!</v>
      </c>
      <c r="J1682" s="74"/>
      <c r="K1682" s="4">
        <v>43125</v>
      </c>
      <c r="L1682" s="12">
        <f>IF(AND(D1682&gt;0,K1682&gt;0),(H1683-K1682))</f>
        <v>41</v>
      </c>
    </row>
    <row r="1683" spans="1:12" x14ac:dyDescent="0.25">
      <c r="A1683" s="5"/>
      <c r="B1683" s="5">
        <v>2018</v>
      </c>
      <c r="C1683" s="5" t="s">
        <v>15</v>
      </c>
      <c r="D1683" s="5">
        <v>5</v>
      </c>
      <c r="E1683" s="7">
        <f t="shared" ref="E1683:E1684" si="955">G1683-F1683</f>
        <v>8.3333333333333315E-2</v>
      </c>
      <c r="F1683" s="68">
        <v>0.3756944444444445</v>
      </c>
      <c r="G1683" s="68">
        <v>0.45902777777777781</v>
      </c>
      <c r="H1683" s="3">
        <v>43166</v>
      </c>
      <c r="I1683" s="4">
        <f t="shared" ref="I1683:I1684" si="956">H1683+F1683</f>
        <v>43166.375694444447</v>
      </c>
      <c r="J1683" s="4">
        <f t="shared" ref="J1683:J1684" si="957">H1683+G1683</f>
        <v>43166.459027777775</v>
      </c>
      <c r="K1683" s="8"/>
      <c r="L1683" s="12">
        <v>0.14861111110803904</v>
      </c>
    </row>
    <row r="1684" spans="1:12" x14ac:dyDescent="0.25">
      <c r="A1684" s="5"/>
      <c r="B1684" s="5">
        <v>2018</v>
      </c>
      <c r="C1684" s="5" t="s">
        <v>15</v>
      </c>
      <c r="D1684" s="5">
        <v>5</v>
      </c>
      <c r="E1684" s="7">
        <f t="shared" si="955"/>
        <v>6.9444444444438647E-4</v>
      </c>
      <c r="F1684" s="68">
        <v>0.41250000000000003</v>
      </c>
      <c r="G1684" s="68">
        <v>0.41319444444444442</v>
      </c>
      <c r="H1684" s="3">
        <v>43167</v>
      </c>
      <c r="I1684" s="4">
        <f t="shared" si="956"/>
        <v>43167.412499999999</v>
      </c>
      <c r="J1684" s="4">
        <f t="shared" si="957"/>
        <v>43167.413194444445</v>
      </c>
      <c r="K1684" s="8"/>
      <c r="L1684" s="12">
        <v>5.4166666661330964E-2</v>
      </c>
    </row>
    <row r="1685" spans="1:12" x14ac:dyDescent="0.25">
      <c r="A1685" s="5">
        <v>27</v>
      </c>
      <c r="B1685" s="5">
        <v>2018</v>
      </c>
      <c r="C1685" s="5" t="s">
        <v>15</v>
      </c>
      <c r="D1685" s="5">
        <v>5</v>
      </c>
      <c r="E1685" s="7">
        <f>SUM(E1686:E1688)</f>
        <v>0.18263888888888907</v>
      </c>
      <c r="F1685" s="5"/>
      <c r="G1685" s="5"/>
      <c r="H1685" s="5"/>
      <c r="I1685" s="74">
        <f>IF(J1688&gt;J1687,((J1688-J1687)*$N$2/$O$2)-E1685,0)</f>
        <v>0</v>
      </c>
      <c r="J1685" s="74"/>
      <c r="K1685" s="4">
        <v>43125</v>
      </c>
      <c r="L1685" s="12">
        <f>IF(AND(D1685&gt;0,K1685&gt;0),(H1686-K1685))</f>
        <v>41</v>
      </c>
    </row>
    <row r="1686" spans="1:12" x14ac:dyDescent="0.25">
      <c r="A1686" s="5"/>
      <c r="B1686" s="5">
        <v>2018</v>
      </c>
      <c r="C1686" s="5" t="s">
        <v>15</v>
      </c>
      <c r="D1686" s="5">
        <v>5</v>
      </c>
      <c r="E1686" s="7">
        <f t="shared" ref="E1686:E1687" si="958">G1686-F1686</f>
        <v>9.2361111111111227E-2</v>
      </c>
      <c r="F1686" s="68">
        <v>0.59930555555555554</v>
      </c>
      <c r="G1686" s="68">
        <v>0.69166666666666676</v>
      </c>
      <c r="H1686" s="3">
        <v>43166</v>
      </c>
      <c r="I1686" s="4">
        <f t="shared" ref="I1686:I1687" si="959">H1686+F1686</f>
        <v>43166.599305555559</v>
      </c>
      <c r="J1686" s="4">
        <f t="shared" ref="J1686:J1687" si="960">H1686+G1686</f>
        <v>43166.691666666666</v>
      </c>
      <c r="K1686" s="8"/>
      <c r="L1686" s="12">
        <v>0.14861111110803904</v>
      </c>
    </row>
    <row r="1687" spans="1:12" x14ac:dyDescent="0.25">
      <c r="A1687" s="5"/>
      <c r="B1687" s="5">
        <v>2018</v>
      </c>
      <c r="C1687" s="5" t="s">
        <v>15</v>
      </c>
      <c r="D1687" s="5">
        <v>5</v>
      </c>
      <c r="E1687" s="7">
        <f t="shared" si="958"/>
        <v>2.7777777777777679E-3</v>
      </c>
      <c r="F1687" s="68">
        <v>0.40972222222222227</v>
      </c>
      <c r="G1687" s="68">
        <v>0.41250000000000003</v>
      </c>
      <c r="H1687" s="3">
        <v>43167</v>
      </c>
      <c r="I1687" s="4">
        <f t="shared" si="959"/>
        <v>43167.409722222219</v>
      </c>
      <c r="J1687" s="4">
        <f t="shared" si="960"/>
        <v>43167.412499999999</v>
      </c>
      <c r="K1687" s="8"/>
      <c r="L1687" s="12">
        <v>5.4166666661330964E-2</v>
      </c>
    </row>
    <row r="1688" spans="1:12" x14ac:dyDescent="0.25">
      <c r="A1688" s="5"/>
      <c r="B1688" s="5">
        <v>2018</v>
      </c>
      <c r="C1688" s="5" t="s">
        <v>9</v>
      </c>
      <c r="D1688" s="5">
        <v>7</v>
      </c>
      <c r="E1688" s="7">
        <f>SUM(E1689:E1690)</f>
        <v>8.7500000000000078E-2</v>
      </c>
      <c r="F1688" s="5"/>
      <c r="G1688" s="5"/>
      <c r="H1688" s="5"/>
      <c r="I1688" s="74" t="e">
        <f>IF(J1690&gt;#REF!,((J1690-#REF!)*$N$2/$O$2)-E1688,0)</f>
        <v>#REF!</v>
      </c>
      <c r="J1688" s="74"/>
      <c r="K1688" s="4">
        <v>43125</v>
      </c>
      <c r="L1688" s="12">
        <f>IF(AND(D1688&gt;0,K1688&gt;0),(H1689-K1688))</f>
        <v>42</v>
      </c>
    </row>
    <row r="1689" spans="1:12" x14ac:dyDescent="0.25">
      <c r="A1689" s="5"/>
      <c r="B1689" s="5">
        <v>2018</v>
      </c>
      <c r="C1689" s="5" t="s">
        <v>9</v>
      </c>
      <c r="D1689" s="5">
        <v>7</v>
      </c>
      <c r="E1689" s="7">
        <f t="shared" ref="E1689" si="961">G1689-F1689</f>
        <v>2.7777777777777679E-3</v>
      </c>
      <c r="F1689" s="70">
        <v>0.44930555555555557</v>
      </c>
      <c r="G1689" s="70">
        <v>0.45208333333333334</v>
      </c>
      <c r="H1689" s="3">
        <v>43167</v>
      </c>
      <c r="I1689" s="4">
        <f t="shared" ref="I1689" si="962">H1689+F1689</f>
        <v>43167.449305555558</v>
      </c>
      <c r="J1689" s="4">
        <f t="shared" ref="J1689" si="963">H1689+G1689</f>
        <v>43167.45208333333</v>
      </c>
      <c r="K1689" s="8"/>
      <c r="L1689" s="12">
        <v>0.14861111110803904</v>
      </c>
    </row>
    <row r="1690" spans="1:12" x14ac:dyDescent="0.25">
      <c r="A1690" s="5">
        <v>1996</v>
      </c>
      <c r="B1690" s="5">
        <v>2017</v>
      </c>
      <c r="C1690" s="5" t="s">
        <v>15</v>
      </c>
      <c r="D1690" s="5">
        <v>5</v>
      </c>
      <c r="E1690" s="7">
        <f>SUM(E1691:E1693)</f>
        <v>8.472222222222231E-2</v>
      </c>
      <c r="F1690" s="5"/>
      <c r="G1690" s="5"/>
      <c r="H1690" s="5"/>
      <c r="I1690" s="74">
        <f>IF(J1693&gt;J1692,((J1693-J1692)*$N$2/$O$2)-E1690,0)</f>
        <v>0</v>
      </c>
      <c r="J1690" s="74"/>
      <c r="K1690" s="4">
        <v>43125</v>
      </c>
      <c r="L1690" s="12">
        <f>IF(AND(D1690&gt;0,K1690&gt;0),(H1691-K1690))</f>
        <v>42</v>
      </c>
    </row>
    <row r="1691" spans="1:12" x14ac:dyDescent="0.25">
      <c r="A1691" s="5"/>
      <c r="B1691" s="5">
        <v>2017</v>
      </c>
      <c r="C1691" s="5" t="s">
        <v>15</v>
      </c>
      <c r="D1691" s="5">
        <v>5</v>
      </c>
      <c r="E1691" s="7">
        <f t="shared" ref="E1691:E1692" si="964">G1691-F1691</f>
        <v>8.4027777777777812E-2</v>
      </c>
      <c r="F1691" s="73">
        <v>0.60069444444444442</v>
      </c>
      <c r="G1691" s="73">
        <v>0.68472222222222223</v>
      </c>
      <c r="H1691" s="3">
        <v>43167</v>
      </c>
      <c r="I1691" s="4">
        <f t="shared" ref="I1691:I1692" si="965">H1691+F1691</f>
        <v>43167.600694444445</v>
      </c>
      <c r="J1691" s="4">
        <f t="shared" ref="J1691:J1692" si="966">H1691+G1691</f>
        <v>43167.68472222222</v>
      </c>
      <c r="K1691" s="8"/>
      <c r="L1691" s="12">
        <v>0.14861111110803904</v>
      </c>
    </row>
    <row r="1692" spans="1:12" x14ac:dyDescent="0.25">
      <c r="A1692" s="5"/>
      <c r="B1692" s="5">
        <v>2017</v>
      </c>
      <c r="C1692" s="5" t="s">
        <v>15</v>
      </c>
      <c r="D1692" s="5">
        <v>5</v>
      </c>
      <c r="E1692" s="7">
        <f t="shared" si="964"/>
        <v>6.9444444444449749E-4</v>
      </c>
      <c r="F1692" s="73">
        <v>0.39999999999999997</v>
      </c>
      <c r="G1692" s="73">
        <v>0.40069444444444446</v>
      </c>
      <c r="H1692" s="3">
        <v>43167</v>
      </c>
      <c r="I1692" s="4">
        <f t="shared" si="965"/>
        <v>43167.4</v>
      </c>
      <c r="J1692" s="4">
        <f t="shared" si="966"/>
        <v>43167.400694444441</v>
      </c>
      <c r="K1692" s="8"/>
      <c r="L1692" s="12">
        <v>5.4166666661330964E-2</v>
      </c>
    </row>
  </sheetData>
  <autoFilter ref="A1:L1638">
    <filterColumn colId="3">
      <filters>
        <filter val="7"/>
      </filters>
    </filterColumn>
    <filterColumn colId="8" showButton="0"/>
  </autoFilter>
  <dataConsolidate/>
  <mergeCells count="290">
    <mergeCell ref="I1690:J1690"/>
    <mergeCell ref="I1674:J1674"/>
    <mergeCell ref="I1678:J1678"/>
    <mergeCell ref="I1682:J1682"/>
    <mergeCell ref="I1685:J1685"/>
    <mergeCell ref="I1616:J1616"/>
    <mergeCell ref="I1620:J1620"/>
    <mergeCell ref="I1563:J1563"/>
    <mergeCell ref="I1568:J1568"/>
    <mergeCell ref="I1574:J1574"/>
    <mergeCell ref="I1580:J1580"/>
    <mergeCell ref="I1586:J1586"/>
    <mergeCell ref="I1592:J1592"/>
    <mergeCell ref="I1598:J1598"/>
    <mergeCell ref="I1604:J1604"/>
    <mergeCell ref="I1610:J1610"/>
    <mergeCell ref="I1664:J1664"/>
    <mergeCell ref="I1669:J1669"/>
    <mergeCell ref="I1649:J1649"/>
    <mergeCell ref="I1657:J1657"/>
    <mergeCell ref="I1645:J1645"/>
    <mergeCell ref="I1639:J1639"/>
    <mergeCell ref="I1624:J1624"/>
    <mergeCell ref="I1628:J1628"/>
    <mergeCell ref="I138:J138"/>
    <mergeCell ref="I1421:J1421"/>
    <mergeCell ref="I1426:J1426"/>
    <mergeCell ref="I1431:J1431"/>
    <mergeCell ref="I1436:J1436"/>
    <mergeCell ref="I1441:J1441"/>
    <mergeCell ref="I1447:J1447"/>
    <mergeCell ref="I1453:J1453"/>
    <mergeCell ref="I1459:J1459"/>
    <mergeCell ref="I173:J173"/>
    <mergeCell ref="I179:J179"/>
    <mergeCell ref="I185:J185"/>
    <mergeCell ref="I191:J191"/>
    <mergeCell ref="I197:J197"/>
    <mergeCell ref="I143:J143"/>
    <mergeCell ref="I149:J149"/>
    <mergeCell ref="I155:J155"/>
    <mergeCell ref="I161:J161"/>
    <mergeCell ref="I167:J167"/>
    <mergeCell ref="I233:J233"/>
    <mergeCell ref="I239:J239"/>
    <mergeCell ref="I245:J245"/>
    <mergeCell ref="I251:J251"/>
    <mergeCell ref="I257:J257"/>
    <mergeCell ref="I1:J1"/>
    <mergeCell ref="I2:J2"/>
    <mergeCell ref="I6:J6"/>
    <mergeCell ref="I107:J107"/>
    <mergeCell ref="I111:J111"/>
    <mergeCell ref="I115:J115"/>
    <mergeCell ref="I121:J121"/>
    <mergeCell ref="I126:J126"/>
    <mergeCell ref="I130:J130"/>
    <mergeCell ref="I203:J203"/>
    <mergeCell ref="I209:J209"/>
    <mergeCell ref="I215:J215"/>
    <mergeCell ref="I221:J221"/>
    <mergeCell ref="I227:J227"/>
    <mergeCell ref="I293:J293"/>
    <mergeCell ref="I299:J299"/>
    <mergeCell ref="I305:J305"/>
    <mergeCell ref="I311:J311"/>
    <mergeCell ref="I317:J317"/>
    <mergeCell ref="I263:J263"/>
    <mergeCell ref="I269:J269"/>
    <mergeCell ref="I275:J275"/>
    <mergeCell ref="I281:J281"/>
    <mergeCell ref="I287:J287"/>
    <mergeCell ref="I353:J353"/>
    <mergeCell ref="I359:J359"/>
    <mergeCell ref="I365:J365"/>
    <mergeCell ref="I370:J370"/>
    <mergeCell ref="I376:J376"/>
    <mergeCell ref="I323:J323"/>
    <mergeCell ref="I329:J329"/>
    <mergeCell ref="I335:J335"/>
    <mergeCell ref="I341:J341"/>
    <mergeCell ref="I347:J347"/>
    <mergeCell ref="I495:J495"/>
    <mergeCell ref="I412:J412"/>
    <mergeCell ref="I418:J418"/>
    <mergeCell ref="I424:J424"/>
    <mergeCell ref="I430:J430"/>
    <mergeCell ref="I436:J436"/>
    <mergeCell ref="I382:J382"/>
    <mergeCell ref="I388:J388"/>
    <mergeCell ref="I394:J394"/>
    <mergeCell ref="I400:J400"/>
    <mergeCell ref="I406:J406"/>
    <mergeCell ref="I465:J465"/>
    <mergeCell ref="I471:J471"/>
    <mergeCell ref="I477:J477"/>
    <mergeCell ref="I483:J483"/>
    <mergeCell ref="I489:J489"/>
    <mergeCell ref="I442:J442"/>
    <mergeCell ref="I560:J560"/>
    <mergeCell ref="I565:J565"/>
    <mergeCell ref="I570:J570"/>
    <mergeCell ref="I575:J575"/>
    <mergeCell ref="I580:J580"/>
    <mergeCell ref="I447:J447"/>
    <mergeCell ref="I453:J453"/>
    <mergeCell ref="I459:J459"/>
    <mergeCell ref="I549:J549"/>
    <mergeCell ref="I555:J555"/>
    <mergeCell ref="I519:J519"/>
    <mergeCell ref="I525:J525"/>
    <mergeCell ref="I531:J531"/>
    <mergeCell ref="I537:J537"/>
    <mergeCell ref="I543:J543"/>
    <mergeCell ref="I501:J501"/>
    <mergeCell ref="I507:J507"/>
    <mergeCell ref="I513:J513"/>
    <mergeCell ref="I611:J611"/>
    <mergeCell ref="I616:J616"/>
    <mergeCell ref="I621:J621"/>
    <mergeCell ref="I626:J626"/>
    <mergeCell ref="I631:J631"/>
    <mergeCell ref="I585:J585"/>
    <mergeCell ref="I591:J591"/>
    <mergeCell ref="I596:J596"/>
    <mergeCell ref="I601:J601"/>
    <mergeCell ref="I606:J606"/>
    <mergeCell ref="I661:J661"/>
    <mergeCell ref="I666:J666"/>
    <mergeCell ref="I671:J671"/>
    <mergeCell ref="I675:J675"/>
    <mergeCell ref="I681:J681"/>
    <mergeCell ref="I636:J636"/>
    <mergeCell ref="I641:J641"/>
    <mergeCell ref="I646:J646"/>
    <mergeCell ref="I651:J651"/>
    <mergeCell ref="I656:J656"/>
    <mergeCell ref="I714:J714"/>
    <mergeCell ref="I719:J719"/>
    <mergeCell ref="I725:J725"/>
    <mergeCell ref="I730:J730"/>
    <mergeCell ref="I736:J736"/>
    <mergeCell ref="I686:J686"/>
    <mergeCell ref="I692:J692"/>
    <mergeCell ref="I697:J697"/>
    <mergeCell ref="I703:J703"/>
    <mergeCell ref="I708:J708"/>
    <mergeCell ref="I767:J767"/>
    <mergeCell ref="I773:J773"/>
    <mergeCell ref="I778:J778"/>
    <mergeCell ref="I784:J784"/>
    <mergeCell ref="I789:J789"/>
    <mergeCell ref="I741:J741"/>
    <mergeCell ref="I745:J745"/>
    <mergeCell ref="I751:J751"/>
    <mergeCell ref="I756:J756"/>
    <mergeCell ref="I762:J762"/>
    <mergeCell ref="I822:J822"/>
    <mergeCell ref="I828:J828"/>
    <mergeCell ref="I833:J833"/>
    <mergeCell ref="I839:J839"/>
    <mergeCell ref="I844:J844"/>
    <mergeCell ref="I795:J795"/>
    <mergeCell ref="I800:J800"/>
    <mergeCell ref="I806:J806"/>
    <mergeCell ref="I811:J811"/>
    <mergeCell ref="I817:J817"/>
    <mergeCell ref="I877:J877"/>
    <mergeCell ref="I883:J883"/>
    <mergeCell ref="I888:J888"/>
    <mergeCell ref="I894:J894"/>
    <mergeCell ref="I899:J899"/>
    <mergeCell ref="I850:J850"/>
    <mergeCell ref="I855:J855"/>
    <mergeCell ref="I861:J861"/>
    <mergeCell ref="I866:J866"/>
    <mergeCell ref="I872:J872"/>
    <mergeCell ref="I932:J932"/>
    <mergeCell ref="I938:J938"/>
    <mergeCell ref="I943:J943"/>
    <mergeCell ref="I949:J949"/>
    <mergeCell ref="I954:J954"/>
    <mergeCell ref="I905:J905"/>
    <mergeCell ref="I910:J910"/>
    <mergeCell ref="I916:J916"/>
    <mergeCell ref="I921:J921"/>
    <mergeCell ref="I927:J927"/>
    <mergeCell ref="I987:J987"/>
    <mergeCell ref="I993:J993"/>
    <mergeCell ref="I998:J998"/>
    <mergeCell ref="I1004:J1004"/>
    <mergeCell ref="I1009:J1009"/>
    <mergeCell ref="I960:J960"/>
    <mergeCell ref="I965:J965"/>
    <mergeCell ref="I971:J971"/>
    <mergeCell ref="I976:J976"/>
    <mergeCell ref="I982:J982"/>
    <mergeCell ref="I1042:J1042"/>
    <mergeCell ref="I1048:J1048"/>
    <mergeCell ref="I1053:J1053"/>
    <mergeCell ref="I1059:J1059"/>
    <mergeCell ref="I1064:J1064"/>
    <mergeCell ref="I1015:J1015"/>
    <mergeCell ref="I1020:J1020"/>
    <mergeCell ref="I1026:J1026"/>
    <mergeCell ref="I1031:J1031"/>
    <mergeCell ref="I1037:J1037"/>
    <mergeCell ref="I1097:J1097"/>
    <mergeCell ref="I1103:J1103"/>
    <mergeCell ref="I1108:J1108"/>
    <mergeCell ref="I1114:J1114"/>
    <mergeCell ref="I1119:J1119"/>
    <mergeCell ref="I1070:J1070"/>
    <mergeCell ref="I1075:J1075"/>
    <mergeCell ref="I1081:J1081"/>
    <mergeCell ref="I1086:J1086"/>
    <mergeCell ref="I1092:J1092"/>
    <mergeCell ref="I1152:J1152"/>
    <mergeCell ref="I1158:J1158"/>
    <mergeCell ref="I1163:J1163"/>
    <mergeCell ref="I1169:J1169"/>
    <mergeCell ref="I1174:J1174"/>
    <mergeCell ref="I1125:J1125"/>
    <mergeCell ref="I1130:J1130"/>
    <mergeCell ref="I1136:J1136"/>
    <mergeCell ref="I1141:J1141"/>
    <mergeCell ref="I1147:J1147"/>
    <mergeCell ref="I1207:J1207"/>
    <mergeCell ref="I1213:J1213"/>
    <mergeCell ref="I1218:J1218"/>
    <mergeCell ref="I1224:J1224"/>
    <mergeCell ref="I1229:J1229"/>
    <mergeCell ref="I1180:J1180"/>
    <mergeCell ref="I1185:J1185"/>
    <mergeCell ref="I1191:J1191"/>
    <mergeCell ref="I1196:J1196"/>
    <mergeCell ref="I1202:J1202"/>
    <mergeCell ref="I1262:J1262"/>
    <mergeCell ref="I1268:J1268"/>
    <mergeCell ref="I1273:J1273"/>
    <mergeCell ref="I1279:J1279"/>
    <mergeCell ref="I1284:J1284"/>
    <mergeCell ref="I1235:J1235"/>
    <mergeCell ref="I1240:J1240"/>
    <mergeCell ref="I1246:J1246"/>
    <mergeCell ref="I1251:J1251"/>
    <mergeCell ref="I1257:J1257"/>
    <mergeCell ref="I1317:J1317"/>
    <mergeCell ref="I1322:J1322"/>
    <mergeCell ref="I1328:J1328"/>
    <mergeCell ref="I1333:J1333"/>
    <mergeCell ref="I1339:J1339"/>
    <mergeCell ref="I1290:J1290"/>
    <mergeCell ref="I1295:J1295"/>
    <mergeCell ref="I1301:J1301"/>
    <mergeCell ref="I1306:J1306"/>
    <mergeCell ref="I1312:J1312"/>
    <mergeCell ref="I1514:J1514"/>
    <mergeCell ref="I1519:J1519"/>
    <mergeCell ref="I1524:J1524"/>
    <mergeCell ref="I1530:J1530"/>
    <mergeCell ref="I1344:J1344"/>
    <mergeCell ref="I1350:J1350"/>
    <mergeCell ref="I1355:J1355"/>
    <mergeCell ref="I1361:J1361"/>
    <mergeCell ref="I1366:J1366"/>
    <mergeCell ref="I1535:J1535"/>
    <mergeCell ref="I1541:J1541"/>
    <mergeCell ref="I1546:J1546"/>
    <mergeCell ref="I1688:J1688"/>
    <mergeCell ref="I1552:J1552"/>
    <mergeCell ref="I1557:J1557"/>
    <mergeCell ref="I1372:J1372"/>
    <mergeCell ref="I1377:J1377"/>
    <mergeCell ref="I1383:J1383"/>
    <mergeCell ref="I1388:J1388"/>
    <mergeCell ref="I1394:J1394"/>
    <mergeCell ref="I1465:J1465"/>
    <mergeCell ref="I1471:J1471"/>
    <mergeCell ref="I1477:J1477"/>
    <mergeCell ref="I1483:J1483"/>
    <mergeCell ref="I1399:J1399"/>
    <mergeCell ref="I1405:J1405"/>
    <mergeCell ref="I1410:J1410"/>
    <mergeCell ref="I1416:J1416"/>
    <mergeCell ref="I1489:J1489"/>
    <mergeCell ref="I1495:J1495"/>
    <mergeCell ref="I1500:J1500"/>
    <mergeCell ref="I1505:J1505"/>
    <mergeCell ref="I1509:J1509"/>
  </mergeCell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E6:E11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7" sqref="F17"/>
    </sheetView>
  </sheetViews>
  <sheetFormatPr defaultRowHeight="15" x14ac:dyDescent="0.25"/>
  <cols>
    <col min="1" max="1" width="12.140625" customWidth="1"/>
    <col min="2" max="2" width="41.28515625" customWidth="1"/>
    <col min="6" max="6" width="20.5703125" customWidth="1"/>
  </cols>
  <sheetData>
    <row r="1" spans="1:7" x14ac:dyDescent="0.25">
      <c r="A1" s="18" t="s">
        <v>17</v>
      </c>
      <c r="B1" s="18" t="s">
        <v>2</v>
      </c>
      <c r="C1" s="18" t="s">
        <v>18</v>
      </c>
      <c r="D1" s="18" t="s">
        <v>19</v>
      </c>
      <c r="E1" s="18" t="s">
        <v>20</v>
      </c>
      <c r="F1" s="18" t="s">
        <v>25</v>
      </c>
      <c r="G1" s="18" t="s">
        <v>8</v>
      </c>
    </row>
    <row r="2" spans="1:7" x14ac:dyDescent="0.25">
      <c r="A2" s="19">
        <v>43060</v>
      </c>
      <c r="B2" t="s">
        <v>24</v>
      </c>
      <c r="C2" s="20">
        <v>1.0960648148148148E-2</v>
      </c>
      <c r="D2" s="20">
        <v>1.1006944444444444E-2</v>
      </c>
      <c r="E2" t="s">
        <v>15</v>
      </c>
      <c r="F2" s="1">
        <v>50356</v>
      </c>
      <c r="G2" s="1">
        <v>2017</v>
      </c>
    </row>
    <row r="3" spans="1:7" x14ac:dyDescent="0.25">
      <c r="A3" s="19">
        <v>43060</v>
      </c>
      <c r="B3" t="s">
        <v>24</v>
      </c>
      <c r="C3" s="20">
        <v>1.105324074074074E-2</v>
      </c>
      <c r="D3" s="20">
        <v>1.050925925925926E-2</v>
      </c>
      <c r="E3" t="s">
        <v>15</v>
      </c>
      <c r="F3" s="1">
        <v>6133920</v>
      </c>
      <c r="G3" s="1">
        <v>2017</v>
      </c>
    </row>
    <row r="4" spans="1:7" x14ac:dyDescent="0.25">
      <c r="A4" s="19">
        <v>43060</v>
      </c>
      <c r="B4" t="s">
        <v>24</v>
      </c>
      <c r="C4" s="20">
        <v>1.113425925925926E-2</v>
      </c>
      <c r="D4" s="20">
        <v>1.1226851851851854E-2</v>
      </c>
      <c r="E4" t="s">
        <v>15</v>
      </c>
      <c r="F4" s="1">
        <v>36717</v>
      </c>
      <c r="G4" s="1">
        <v>2017</v>
      </c>
    </row>
    <row r="5" spans="1:7" x14ac:dyDescent="0.25">
      <c r="A5" s="19">
        <v>43060</v>
      </c>
      <c r="B5" t="s">
        <v>24</v>
      </c>
      <c r="C5" s="20">
        <v>1.1238425925925928E-2</v>
      </c>
      <c r="D5" s="20">
        <v>1.1319444444444444E-2</v>
      </c>
      <c r="E5" t="s">
        <v>15</v>
      </c>
      <c r="F5" s="1">
        <v>30086</v>
      </c>
      <c r="G5" s="1">
        <v>2017</v>
      </c>
    </row>
    <row r="6" spans="1:7" x14ac:dyDescent="0.25">
      <c r="A6" s="19">
        <v>43060</v>
      </c>
      <c r="B6" t="s">
        <v>24</v>
      </c>
      <c r="C6" s="20">
        <v>1.1388888888888888E-2</v>
      </c>
      <c r="D6" s="20">
        <v>1.1469907407407408E-2</v>
      </c>
      <c r="E6" t="s">
        <v>15</v>
      </c>
      <c r="F6" s="1">
        <v>50367</v>
      </c>
      <c r="G6" s="1">
        <v>2017</v>
      </c>
    </row>
    <row r="7" spans="1:7" x14ac:dyDescent="0.25">
      <c r="A7" s="19">
        <v>43061</v>
      </c>
      <c r="B7" t="s">
        <v>23</v>
      </c>
      <c r="C7" s="20">
        <v>0.35416666666666669</v>
      </c>
      <c r="D7" s="20">
        <v>0.36805555555555558</v>
      </c>
      <c r="E7" t="s">
        <v>22</v>
      </c>
      <c r="F7" s="1"/>
      <c r="G7" s="1">
        <v>2017</v>
      </c>
    </row>
    <row r="8" spans="1:7" x14ac:dyDescent="0.25">
      <c r="A8" s="19">
        <v>43061</v>
      </c>
      <c r="B8" t="s">
        <v>24</v>
      </c>
      <c r="C8" s="20">
        <v>6.5972222222222222E-3</v>
      </c>
      <c r="D8" s="20">
        <v>6.7013888888888887E-3</v>
      </c>
      <c r="E8" t="s">
        <v>15</v>
      </c>
      <c r="F8" s="1">
        <v>50848</v>
      </c>
      <c r="G8" s="1">
        <v>2017</v>
      </c>
    </row>
    <row r="9" spans="1:7" x14ac:dyDescent="0.25">
      <c r="A9" s="19">
        <v>43061</v>
      </c>
      <c r="B9" t="s">
        <v>24</v>
      </c>
      <c r="C9" s="20">
        <v>6.9675925925925921E-3</v>
      </c>
      <c r="D9" s="20">
        <v>7.0254629629629634E-3</v>
      </c>
      <c r="E9" t="s">
        <v>15</v>
      </c>
      <c r="F9" s="1">
        <v>17906</v>
      </c>
      <c r="G9" s="1">
        <v>2017</v>
      </c>
    </row>
    <row r="10" spans="1:7" x14ac:dyDescent="0.25">
      <c r="A10" s="19">
        <v>43061</v>
      </c>
      <c r="B10" t="s">
        <v>24</v>
      </c>
      <c r="C10" s="20">
        <v>7.0486111111111105E-3</v>
      </c>
      <c r="D10" s="20">
        <v>7.0949074074074074E-3</v>
      </c>
      <c r="E10" t="s">
        <v>15</v>
      </c>
      <c r="F10" s="1">
        <v>24115</v>
      </c>
      <c r="G10" s="1">
        <v>2017</v>
      </c>
    </row>
    <row r="11" spans="1:7" x14ac:dyDescent="0.25">
      <c r="A11" s="19">
        <v>43061</v>
      </c>
      <c r="B11" t="s">
        <v>24</v>
      </c>
      <c r="C11" s="20">
        <v>7.1412037037037043E-3</v>
      </c>
      <c r="D11" s="20">
        <v>7.1759259259259259E-3</v>
      </c>
      <c r="E11" t="s">
        <v>15</v>
      </c>
      <c r="F11" s="1">
        <v>31439</v>
      </c>
      <c r="G11" s="1">
        <v>2017</v>
      </c>
    </row>
    <row r="12" spans="1:7" x14ac:dyDescent="0.25">
      <c r="A12" s="19">
        <v>43061</v>
      </c>
      <c r="B12" t="s">
        <v>24</v>
      </c>
      <c r="C12" s="20">
        <v>7.2222222222222228E-3</v>
      </c>
      <c r="D12" s="20">
        <v>7.2569444444444443E-3</v>
      </c>
      <c r="E12" t="s">
        <v>15</v>
      </c>
      <c r="F12" s="1">
        <v>24678</v>
      </c>
      <c r="G12" s="1">
        <v>2017</v>
      </c>
    </row>
    <row r="13" spans="1:7" x14ac:dyDescent="0.25">
      <c r="A13" s="19">
        <v>43062</v>
      </c>
      <c r="B13" t="s">
        <v>21</v>
      </c>
      <c r="C13" s="20">
        <v>0.43124999999999997</v>
      </c>
      <c r="D13" s="20">
        <v>0.50347222222222221</v>
      </c>
      <c r="E13" t="s">
        <v>22</v>
      </c>
      <c r="F13" s="1">
        <v>1426</v>
      </c>
      <c r="G13" s="1">
        <v>2017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27" sqref="J27"/>
    </sheetView>
  </sheetViews>
  <sheetFormatPr defaultRowHeight="15" x14ac:dyDescent="0.25"/>
  <cols>
    <col min="4" max="4" width="11.42578125" customWidth="1"/>
    <col min="5" max="5" width="12.28515625" customWidth="1"/>
    <col min="6" max="6" width="13.85546875" customWidth="1"/>
    <col min="7" max="7" width="11.85546875" customWidth="1"/>
    <col min="8" max="8" width="12.7109375" customWidth="1"/>
    <col min="9" max="9" width="11" customWidth="1"/>
    <col min="10" max="10" width="14" customWidth="1"/>
  </cols>
  <sheetData>
    <row r="1" spans="1:10" ht="38.25" x14ac:dyDescent="0.25">
      <c r="A1" s="43"/>
      <c r="B1" s="44"/>
      <c r="C1" s="44"/>
      <c r="D1" s="41" t="s">
        <v>35</v>
      </c>
      <c r="E1" s="41" t="s">
        <v>36</v>
      </c>
      <c r="F1" s="41" t="s">
        <v>37</v>
      </c>
      <c r="G1" s="41" t="s">
        <v>38</v>
      </c>
      <c r="H1" s="41" t="s">
        <v>39</v>
      </c>
      <c r="I1" s="41" t="s">
        <v>40</v>
      </c>
      <c r="J1" s="41" t="s">
        <v>41</v>
      </c>
    </row>
    <row r="2" spans="1:10" x14ac:dyDescent="0.25">
      <c r="A2" s="43"/>
      <c r="B2" s="44"/>
      <c r="C2" s="44"/>
      <c r="D2" s="42">
        <v>1</v>
      </c>
      <c r="E2" s="42">
        <v>2</v>
      </c>
      <c r="F2" s="42">
        <v>3</v>
      </c>
      <c r="G2" s="42">
        <v>4</v>
      </c>
      <c r="H2" s="42">
        <v>5</v>
      </c>
      <c r="I2" s="42">
        <v>6</v>
      </c>
      <c r="J2" s="42">
        <v>7</v>
      </c>
    </row>
    <row r="3" spans="1:10" x14ac:dyDescent="0.25">
      <c r="F3" s="24" t="e">
        <f>#REF!-#REF!</f>
        <v>#REF!</v>
      </c>
      <c r="G3" s="24" t="e">
        <f>#REF!-#REF!</f>
        <v>#REF!</v>
      </c>
      <c r="H3" s="24" t="e">
        <f>#REF!-#REF!</f>
        <v>#REF!</v>
      </c>
      <c r="I3" s="24" t="e">
        <f>#REF!-#REF!</f>
        <v>#REF!</v>
      </c>
      <c r="J3" s="24" t="e">
        <f>#REF!-#REF!</f>
        <v>#REF!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pane ySplit="2" topLeftCell="A3" activePane="bottomLeft" state="frozen"/>
      <selection pane="bottomLeft" activeCell="P20" sqref="P20"/>
    </sheetView>
  </sheetViews>
  <sheetFormatPr defaultRowHeight="15" x14ac:dyDescent="0.25"/>
  <cols>
    <col min="1" max="4" width="15.85546875" bestFit="1" customWidth="1"/>
    <col min="5" max="5" width="15.85546875" customWidth="1"/>
    <col min="6" max="6" width="15.85546875" bestFit="1" customWidth="1"/>
    <col min="8" max="8" width="15.42578125" customWidth="1"/>
    <col min="9" max="9" width="12.85546875" customWidth="1"/>
    <col min="10" max="10" width="10.140625" bestFit="1" customWidth="1"/>
    <col min="11" max="11" width="12" bestFit="1" customWidth="1"/>
    <col min="16" max="16" width="14.85546875" customWidth="1"/>
    <col min="17" max="17" width="10.140625" bestFit="1" customWidth="1"/>
  </cols>
  <sheetData>
    <row r="1" spans="1:17" ht="25.5" x14ac:dyDescent="0.25">
      <c r="A1" s="41" t="s">
        <v>36</v>
      </c>
      <c r="B1" s="41" t="s">
        <v>37</v>
      </c>
      <c r="C1" s="41" t="s">
        <v>38</v>
      </c>
      <c r="D1" s="41" t="s">
        <v>39</v>
      </c>
      <c r="E1" s="41" t="s">
        <v>40</v>
      </c>
      <c r="F1" s="41" t="s">
        <v>41</v>
      </c>
      <c r="H1" s="41" t="s">
        <v>37</v>
      </c>
      <c r="I1" s="41" t="s">
        <v>38</v>
      </c>
      <c r="J1" s="41" t="s">
        <v>39</v>
      </c>
      <c r="K1" s="41" t="s">
        <v>41</v>
      </c>
    </row>
    <row r="2" spans="1:17" x14ac:dyDescent="0.25">
      <c r="A2" s="42">
        <v>2</v>
      </c>
      <c r="B2" s="42">
        <v>3</v>
      </c>
      <c r="C2" s="42">
        <v>4</v>
      </c>
      <c r="D2" s="42">
        <v>5</v>
      </c>
      <c r="E2" s="42">
        <v>6</v>
      </c>
      <c r="F2" s="42">
        <v>7</v>
      </c>
      <c r="H2" s="42">
        <v>3</v>
      </c>
      <c r="I2" s="42">
        <v>4</v>
      </c>
      <c r="J2" s="42">
        <v>5</v>
      </c>
      <c r="K2" s="42">
        <v>7</v>
      </c>
    </row>
    <row r="3" spans="1:17" x14ac:dyDescent="0.25">
      <c r="A3" s="46">
        <v>43098.42931712963</v>
      </c>
      <c r="B3" s="46">
        <v>43103.425752314812</v>
      </c>
      <c r="C3" s="46">
        <v>43119.403564814813</v>
      </c>
      <c r="D3" s="46">
        <v>43122.472997685189</v>
      </c>
      <c r="E3" s="46"/>
      <c r="F3" s="46">
        <v>43126.473749999997</v>
      </c>
      <c r="H3" s="24">
        <f>B3-A3</f>
        <v>4.9964351851813262</v>
      </c>
      <c r="I3" s="24">
        <f>C3-B3</f>
        <v>15.977812500001164</v>
      </c>
      <c r="J3" s="24">
        <f>D3-C3</f>
        <v>3.0694328703757492</v>
      </c>
      <c r="K3">
        <f>F3-D3</f>
        <v>4.0007523148087785</v>
      </c>
    </row>
    <row r="4" spans="1:17" x14ac:dyDescent="0.25">
      <c r="A4" s="46">
        <v>43052.440428240741</v>
      </c>
      <c r="B4" s="46">
        <v>43056.400243055556</v>
      </c>
      <c r="C4" s="46">
        <v>43068.353217592594</v>
      </c>
      <c r="D4" s="46">
        <v>43073.606956018521</v>
      </c>
      <c r="E4" s="46"/>
      <c r="F4" s="46">
        <v>43091.354166666664</v>
      </c>
      <c r="H4" s="24">
        <f t="shared" ref="H4:H42" si="0">B4-A4</f>
        <v>3.9598148148143082</v>
      </c>
      <c r="I4" s="24">
        <f t="shared" ref="I4:I42" si="1">C4-B4</f>
        <v>11.952974537038244</v>
      </c>
      <c r="J4" s="24">
        <f t="shared" ref="J4:J41" si="2">D4-C4</f>
        <v>5.2537384259267128</v>
      </c>
      <c r="K4">
        <f t="shared" ref="K4:K42" si="3">F4-D4</f>
        <v>17.747210648143664</v>
      </c>
      <c r="M4" s="26">
        <v>2.7083333333333334E-3</v>
      </c>
      <c r="O4" t="s">
        <v>42</v>
      </c>
      <c r="Q4" s="48">
        <v>0.2494761465622945</v>
      </c>
    </row>
    <row r="5" spans="1:17" x14ac:dyDescent="0.25">
      <c r="A5" s="46">
        <v>43026.361747685187</v>
      </c>
      <c r="B5" s="46">
        <v>43027.462037037039</v>
      </c>
      <c r="C5" s="46">
        <v>43033.389594907407</v>
      </c>
      <c r="D5" s="46">
        <v>43038.669560185182</v>
      </c>
      <c r="E5" s="46"/>
      <c r="F5" s="46">
        <v>43056.385925925926</v>
      </c>
      <c r="H5" s="24">
        <f t="shared" si="0"/>
        <v>1.1002893518525525</v>
      </c>
      <c r="I5" s="24">
        <f t="shared" si="1"/>
        <v>5.9275578703673091</v>
      </c>
      <c r="J5" s="24">
        <f t="shared" si="2"/>
        <v>5.2799652777757728</v>
      </c>
      <c r="K5">
        <f t="shared" si="3"/>
        <v>17.71636574074364</v>
      </c>
      <c r="M5" s="26">
        <v>4.6053240740740742E-2</v>
      </c>
      <c r="O5" t="s">
        <v>10</v>
      </c>
      <c r="Q5" s="24">
        <f>SUM(H43:K43)</f>
        <v>154.57020486111162</v>
      </c>
    </row>
    <row r="6" spans="1:17" x14ac:dyDescent="0.25">
      <c r="A6" s="46">
        <v>43012.678449074076</v>
      </c>
      <c r="B6" s="46">
        <v>43018.378784722219</v>
      </c>
      <c r="C6" s="46">
        <v>43033.385682870372</v>
      </c>
      <c r="D6" s="46">
        <v>43055.389907407407</v>
      </c>
      <c r="E6" s="46"/>
      <c r="F6" s="46">
        <v>43089.69903935185</v>
      </c>
      <c r="H6" s="24">
        <f t="shared" si="0"/>
        <v>5.700335648143664</v>
      </c>
      <c r="I6" s="24">
        <f t="shared" si="1"/>
        <v>15.006898148152686</v>
      </c>
      <c r="J6" s="24">
        <f t="shared" si="2"/>
        <v>22.004224537035043</v>
      </c>
      <c r="K6">
        <f t="shared" si="3"/>
        <v>34.309131944442925</v>
      </c>
      <c r="M6" s="26">
        <v>5.2777777777777771E-3</v>
      </c>
      <c r="O6" t="s">
        <v>43</v>
      </c>
      <c r="Q6" s="48">
        <f>SUM(Q4:Q5)</f>
        <v>154.81968100767392</v>
      </c>
    </row>
    <row r="7" spans="1:17" x14ac:dyDescent="0.25">
      <c r="A7" s="46">
        <v>43010.630601851852</v>
      </c>
      <c r="B7" s="46">
        <v>43012.361631944441</v>
      </c>
      <c r="C7" s="46">
        <v>43027.362118055556</v>
      </c>
      <c r="D7" s="46">
        <v>43052.386018518519</v>
      </c>
      <c r="E7" s="46"/>
      <c r="F7" s="46">
        <v>43104.597997685189</v>
      </c>
      <c r="H7" s="24">
        <f t="shared" si="0"/>
        <v>1.7310300925892079</v>
      </c>
      <c r="I7" s="24">
        <f t="shared" si="1"/>
        <v>15.000486111115606</v>
      </c>
      <c r="J7" s="24">
        <f t="shared" si="2"/>
        <v>25.023900462962047</v>
      </c>
      <c r="K7">
        <f t="shared" si="3"/>
        <v>52.211979166670062</v>
      </c>
      <c r="M7" s="26">
        <v>2.2916666666666669E-2</v>
      </c>
      <c r="O7" t="s">
        <v>44</v>
      </c>
      <c r="Q7" s="49">
        <f>Q4/Q6</f>
        <v>1.6113981435598537E-3</v>
      </c>
    </row>
    <row r="8" spans="1:17" x14ac:dyDescent="0.25">
      <c r="A8" s="46">
        <v>43007.66810185185</v>
      </c>
      <c r="B8" s="46">
        <v>43010.337604166663</v>
      </c>
      <c r="C8" s="46">
        <v>43017.599768518521</v>
      </c>
      <c r="D8" s="46">
        <v>43045.644282407404</v>
      </c>
      <c r="E8" s="46"/>
      <c r="F8" s="46">
        <v>43053.47184027778</v>
      </c>
      <c r="H8" s="24">
        <f t="shared" si="0"/>
        <v>2.669502314813144</v>
      </c>
      <c r="I8" s="24">
        <f t="shared" si="1"/>
        <v>7.2621643518577912</v>
      </c>
      <c r="J8" s="24">
        <f t="shared" si="2"/>
        <v>28.044513888882648</v>
      </c>
      <c r="K8">
        <f t="shared" si="3"/>
        <v>7.8275578703760402</v>
      </c>
      <c r="M8" s="26">
        <v>0.15868055555555557</v>
      </c>
    </row>
    <row r="9" spans="1:17" x14ac:dyDescent="0.25">
      <c r="A9" s="46">
        <v>43006.355520833335</v>
      </c>
      <c r="B9" s="46">
        <v>43006.436168981483</v>
      </c>
      <c r="C9" s="46">
        <v>43010.388680555552</v>
      </c>
      <c r="D9" s="46">
        <v>43055.389050925929</v>
      </c>
      <c r="E9" s="46"/>
      <c r="F9" s="46">
        <v>43112.683738425927</v>
      </c>
      <c r="H9" s="24">
        <f t="shared" si="0"/>
        <v>8.0648148148611654E-2</v>
      </c>
      <c r="I9" s="24">
        <f t="shared" si="1"/>
        <v>3.9525115740689216</v>
      </c>
      <c r="J9" s="24">
        <f t="shared" si="2"/>
        <v>45.000370370376913</v>
      </c>
      <c r="K9">
        <f t="shared" si="3"/>
        <v>57.294687499997963</v>
      </c>
      <c r="M9" s="26">
        <v>1.4976851851851852E-2</v>
      </c>
    </row>
    <row r="10" spans="1:17" x14ac:dyDescent="0.25">
      <c r="A10" s="46">
        <v>43003.665833333333</v>
      </c>
      <c r="B10" s="46">
        <v>43006.384976851848</v>
      </c>
      <c r="C10" s="46">
        <v>43052.659930555557</v>
      </c>
      <c r="D10" s="46">
        <v>43080.382719907408</v>
      </c>
      <c r="E10" s="46"/>
      <c r="F10" s="46">
        <v>43117.429305555554</v>
      </c>
      <c r="H10" s="24">
        <f t="shared" si="0"/>
        <v>2.7191435185159207</v>
      </c>
      <c r="I10" s="24">
        <f t="shared" si="1"/>
        <v>46.274953703708888</v>
      </c>
      <c r="J10" s="24">
        <f t="shared" si="2"/>
        <v>27.722789351850224</v>
      </c>
      <c r="K10">
        <f t="shared" si="3"/>
        <v>37.046585648145992</v>
      </c>
      <c r="M10" s="48">
        <f>SUM(M4:M9)</f>
        <v>0.25061342592592595</v>
      </c>
    </row>
    <row r="11" spans="1:17" x14ac:dyDescent="0.25">
      <c r="A11" s="46">
        <v>42989.505891203706</v>
      </c>
      <c r="B11" s="46">
        <v>42991.383344907408</v>
      </c>
      <c r="C11" s="46">
        <v>43010.688402777778</v>
      </c>
      <c r="D11" s="46">
        <v>43021.480682870373</v>
      </c>
      <c r="E11" s="46"/>
      <c r="F11" s="46">
        <v>43045.41306712963</v>
      </c>
      <c r="H11" s="24">
        <f t="shared" si="0"/>
        <v>1.8774537037024857</v>
      </c>
      <c r="I11" s="24">
        <f t="shared" si="1"/>
        <v>19.305057870369637</v>
      </c>
      <c r="J11" s="24">
        <f t="shared" si="2"/>
        <v>10.79228009259532</v>
      </c>
      <c r="K11">
        <f t="shared" si="3"/>
        <v>23.932384259256651</v>
      </c>
    </row>
    <row r="12" spans="1:17" x14ac:dyDescent="0.25">
      <c r="A12" s="46">
        <v>42972.388182870367</v>
      </c>
      <c r="B12" s="46">
        <v>42975.34171296296</v>
      </c>
      <c r="C12" s="46">
        <v>42986.346493055556</v>
      </c>
      <c r="D12" s="46">
        <v>43018.41306712963</v>
      </c>
      <c r="E12" s="46"/>
      <c r="F12" s="46">
        <v>43018.414548611108</v>
      </c>
      <c r="H12" s="24">
        <f t="shared" si="0"/>
        <v>2.9535300925927004</v>
      </c>
      <c r="I12" s="24">
        <f t="shared" si="1"/>
        <v>11.004780092596775</v>
      </c>
      <c r="J12" s="24">
        <f t="shared" si="2"/>
        <v>32.066574074073287</v>
      </c>
      <c r="K12">
        <f t="shared" si="3"/>
        <v>1.48148147854954E-3</v>
      </c>
    </row>
    <row r="13" spans="1:17" x14ac:dyDescent="0.25">
      <c r="A13" s="46">
        <v>42969.6715625</v>
      </c>
      <c r="B13" s="46">
        <v>42971.378298611111</v>
      </c>
      <c r="C13" s="46">
        <v>42990.358425925922</v>
      </c>
      <c r="D13" s="46">
        <v>43007.447418981479</v>
      </c>
      <c r="E13" s="46"/>
      <c r="F13" s="46">
        <v>43126.684490740743</v>
      </c>
      <c r="H13" s="24">
        <f t="shared" si="0"/>
        <v>1.7067361111112405</v>
      </c>
      <c r="I13" s="24">
        <f t="shared" si="1"/>
        <v>18.980127314811398</v>
      </c>
      <c r="J13" s="24">
        <f t="shared" si="2"/>
        <v>17.088993055556784</v>
      </c>
      <c r="K13">
        <f t="shared" si="3"/>
        <v>119.23707175926393</v>
      </c>
    </row>
    <row r="14" spans="1:17" x14ac:dyDescent="0.25">
      <c r="A14" s="46">
        <v>42958.446296296293</v>
      </c>
      <c r="B14" s="46">
        <v>42964.38957175926</v>
      </c>
      <c r="C14" s="46">
        <v>42986.354467592595</v>
      </c>
      <c r="D14" s="46">
        <v>43021.428067129629</v>
      </c>
      <c r="E14" s="46"/>
      <c r="F14" s="46">
        <v>43112.435671296298</v>
      </c>
      <c r="H14" s="24">
        <f t="shared" si="0"/>
        <v>5.9432754629669944</v>
      </c>
      <c r="I14" s="24">
        <f t="shared" si="1"/>
        <v>21.964895833334594</v>
      </c>
      <c r="J14" s="24">
        <f t="shared" si="2"/>
        <v>35.07359953703417</v>
      </c>
      <c r="K14">
        <f t="shared" si="3"/>
        <v>91.007604166668898</v>
      </c>
    </row>
    <row r="15" spans="1:17" x14ac:dyDescent="0.25">
      <c r="A15" s="46">
        <v>42936.442071759258</v>
      </c>
      <c r="B15" s="46">
        <v>42942.377951388888</v>
      </c>
      <c r="C15" s="46">
        <v>42942.493055555555</v>
      </c>
      <c r="D15" s="46">
        <v>42997.365613425929</v>
      </c>
      <c r="E15" s="46"/>
      <c r="F15" s="46">
        <v>42997.372245370374</v>
      </c>
      <c r="H15" s="24">
        <f t="shared" si="0"/>
        <v>5.9358796296291985</v>
      </c>
      <c r="I15" s="24">
        <f t="shared" si="1"/>
        <v>0.11510416666715173</v>
      </c>
      <c r="J15" s="24">
        <f t="shared" si="2"/>
        <v>54.872557870374294</v>
      </c>
      <c r="K15">
        <f t="shared" si="3"/>
        <v>6.6319444449618459E-3</v>
      </c>
    </row>
    <row r="16" spans="1:17" x14ac:dyDescent="0.25">
      <c r="A16" s="46">
        <v>42926.698912037034</v>
      </c>
      <c r="B16" s="46">
        <v>42933.665405092594</v>
      </c>
      <c r="C16" s="46">
        <v>42937.377303240741</v>
      </c>
      <c r="D16" s="46">
        <v>42964.672326388885</v>
      </c>
      <c r="E16" s="46"/>
      <c r="F16" s="46">
        <v>42971.68136574074</v>
      </c>
      <c r="H16" s="24">
        <f t="shared" si="0"/>
        <v>6.9664930555591127</v>
      </c>
      <c r="I16" s="24">
        <f t="shared" si="1"/>
        <v>3.7118981481471565</v>
      </c>
      <c r="J16" s="24">
        <f t="shared" si="2"/>
        <v>27.295023148144537</v>
      </c>
      <c r="K16">
        <f t="shared" si="3"/>
        <v>7.0090393518548808</v>
      </c>
    </row>
    <row r="17" spans="1:11" x14ac:dyDescent="0.25">
      <c r="A17" s="46">
        <v>42919.431747685187</v>
      </c>
      <c r="B17" s="46">
        <v>42919.487013888887</v>
      </c>
      <c r="C17" s="46">
        <v>42937.371874999997</v>
      </c>
      <c r="D17" s="46">
        <v>42943.458321759259</v>
      </c>
      <c r="E17" s="46"/>
      <c r="F17" s="46">
        <v>42982.478067129632</v>
      </c>
      <c r="H17" s="24">
        <f t="shared" si="0"/>
        <v>5.5266203700739425E-2</v>
      </c>
      <c r="I17" s="24">
        <f t="shared" si="1"/>
        <v>17.884861111109785</v>
      </c>
      <c r="J17" s="24">
        <f t="shared" si="2"/>
        <v>6.0864467592618894</v>
      </c>
      <c r="K17">
        <f t="shared" si="3"/>
        <v>39.01974537037313</v>
      </c>
    </row>
    <row r="18" spans="1:11" x14ac:dyDescent="0.25">
      <c r="A18" s="46">
        <v>42913.470451388886</v>
      </c>
      <c r="B18" s="46">
        <v>42919.347118055557</v>
      </c>
      <c r="C18" s="46">
        <v>42923.408472222225</v>
      </c>
      <c r="D18" s="46">
        <v>42935.687673611108</v>
      </c>
      <c r="E18" s="46"/>
      <c r="F18" s="46">
        <v>42970.369675925926</v>
      </c>
      <c r="H18" s="24">
        <f t="shared" si="0"/>
        <v>5.8766666666706442</v>
      </c>
      <c r="I18" s="24">
        <f t="shared" si="1"/>
        <v>4.0613541666680248</v>
      </c>
      <c r="J18" s="24">
        <f t="shared" si="2"/>
        <v>12.279201388882939</v>
      </c>
      <c r="K18">
        <f t="shared" si="3"/>
        <v>34.68200231481751</v>
      </c>
    </row>
    <row r="19" spans="1:11" x14ac:dyDescent="0.25">
      <c r="A19" s="46">
        <v>42895.418240740742</v>
      </c>
      <c r="B19" s="46">
        <v>42895.474351851852</v>
      </c>
      <c r="C19" s="46">
        <v>43039.352118055554</v>
      </c>
      <c r="D19" s="46">
        <v>43053.480231481481</v>
      </c>
      <c r="E19" s="46"/>
      <c r="F19" s="46">
        <v>43110.438194444447</v>
      </c>
      <c r="H19" s="24">
        <f t="shared" si="0"/>
        <v>5.6111111109203193E-2</v>
      </c>
      <c r="I19" s="24">
        <f t="shared" si="1"/>
        <v>143.87776620370278</v>
      </c>
      <c r="J19" s="24">
        <f t="shared" si="2"/>
        <v>14.128113425926131</v>
      </c>
      <c r="K19">
        <f t="shared" si="3"/>
        <v>56.957962962966121</v>
      </c>
    </row>
    <row r="20" spans="1:11" x14ac:dyDescent="0.25">
      <c r="A20" s="46">
        <v>42885.497430555559</v>
      </c>
      <c r="B20" s="46">
        <v>42887.401967592596</v>
      </c>
      <c r="C20" s="46">
        <v>42943.365914351853</v>
      </c>
      <c r="D20" s="46">
        <v>42968.493726851855</v>
      </c>
      <c r="E20" s="46"/>
      <c r="F20" s="46">
        <v>43028.603807870371</v>
      </c>
      <c r="H20" s="24">
        <f t="shared" si="0"/>
        <v>1.9045370370367891</v>
      </c>
      <c r="I20" s="24">
        <f t="shared" si="1"/>
        <v>55.963946759256942</v>
      </c>
      <c r="J20" s="24">
        <f t="shared" si="2"/>
        <v>25.127812500002619</v>
      </c>
      <c r="K20">
        <f t="shared" si="3"/>
        <v>60.110081018516212</v>
      </c>
    </row>
    <row r="21" spans="1:11" x14ac:dyDescent="0.25">
      <c r="A21" s="46">
        <v>42888.493784722225</v>
      </c>
      <c r="B21" s="46">
        <v>42893.387048611112</v>
      </c>
      <c r="C21" s="46">
        <v>42968.482997685183</v>
      </c>
      <c r="D21" s="46">
        <v>42968.487650462965</v>
      </c>
      <c r="E21" s="46"/>
      <c r="F21" s="46">
        <v>43006.642071759263</v>
      </c>
      <c r="H21" s="24">
        <f t="shared" si="0"/>
        <v>4.8932638888873043</v>
      </c>
      <c r="I21" s="24">
        <f t="shared" si="1"/>
        <v>75.095949074071541</v>
      </c>
      <c r="J21" s="24">
        <f t="shared" si="2"/>
        <v>4.652777781302575E-3</v>
      </c>
      <c r="K21">
        <f t="shared" si="3"/>
        <v>38.154421296298096</v>
      </c>
    </row>
    <row r="22" spans="1:11" x14ac:dyDescent="0.25">
      <c r="A22" s="46">
        <v>42882.477268518516</v>
      </c>
      <c r="B22" s="46">
        <v>42887.402002314811</v>
      </c>
      <c r="C22" s="46">
        <v>42947.652291666665</v>
      </c>
      <c r="D22" s="46">
        <v>42963.701192129629</v>
      </c>
      <c r="E22" s="46"/>
      <c r="F22" s="46">
        <v>43018.436041666668</v>
      </c>
      <c r="H22" s="24">
        <f t="shared" si="0"/>
        <v>4.924733796295186</v>
      </c>
      <c r="I22" s="24">
        <f t="shared" si="1"/>
        <v>60.250289351854008</v>
      </c>
      <c r="J22" s="24">
        <f t="shared" si="2"/>
        <v>16.048900462963502</v>
      </c>
      <c r="K22">
        <f t="shared" si="3"/>
        <v>54.734849537038826</v>
      </c>
    </row>
    <row r="23" spans="1:11" x14ac:dyDescent="0.25">
      <c r="A23" s="46">
        <v>42881.485196759262</v>
      </c>
      <c r="B23" s="46">
        <v>42887.402013888888</v>
      </c>
      <c r="C23" s="46">
        <v>42964.583124999997</v>
      </c>
      <c r="D23" s="46">
        <v>42984.403969907406</v>
      </c>
      <c r="E23" s="46"/>
      <c r="F23" s="46">
        <v>43025.340960648151</v>
      </c>
      <c r="H23" s="24">
        <f t="shared" si="0"/>
        <v>5.916817129625997</v>
      </c>
      <c r="I23" s="24">
        <f t="shared" si="1"/>
        <v>77.181111111109203</v>
      </c>
      <c r="J23" s="24">
        <f t="shared" si="2"/>
        <v>19.820844907408173</v>
      </c>
      <c r="K23">
        <f t="shared" si="3"/>
        <v>40.936990740745387</v>
      </c>
    </row>
    <row r="24" spans="1:11" x14ac:dyDescent="0.25">
      <c r="A24" s="46">
        <v>42850.406192129631</v>
      </c>
      <c r="B24" s="46">
        <v>42850.420335648145</v>
      </c>
      <c r="C24" s="46">
        <v>43035.352106481485</v>
      </c>
      <c r="D24" s="46">
        <v>43056.652361111112</v>
      </c>
      <c r="E24" s="46"/>
      <c r="F24" s="46">
        <v>43097.338182870371</v>
      </c>
      <c r="H24" s="24">
        <f t="shared" si="0"/>
        <v>1.4143518514174502E-2</v>
      </c>
      <c r="I24" s="24">
        <f t="shared" si="1"/>
        <v>184.93177083334012</v>
      </c>
      <c r="J24" s="24">
        <f t="shared" si="2"/>
        <v>21.300254629626579</v>
      </c>
      <c r="K24">
        <f t="shared" si="3"/>
        <v>40.685821759259852</v>
      </c>
    </row>
    <row r="25" spans="1:11" x14ac:dyDescent="0.25">
      <c r="A25" s="46">
        <v>42800.623252314814</v>
      </c>
      <c r="B25" s="46">
        <v>42801.360219907408</v>
      </c>
      <c r="C25" s="46">
        <v>42863.624178240738</v>
      </c>
      <c r="D25" s="46">
        <v>42888.484189814815</v>
      </c>
      <c r="E25" s="46"/>
      <c r="F25" s="46">
        <v>43000.362592592595</v>
      </c>
      <c r="H25" s="24">
        <f t="shared" si="0"/>
        <v>0.73696759259473765</v>
      </c>
      <c r="I25" s="24">
        <f t="shared" si="1"/>
        <v>62.263958333329356</v>
      </c>
      <c r="J25" s="24">
        <f t="shared" si="2"/>
        <v>24.860011574077362</v>
      </c>
      <c r="K25">
        <f t="shared" si="3"/>
        <v>111.87840277778014</v>
      </c>
    </row>
    <row r="26" spans="1:11" x14ac:dyDescent="0.25">
      <c r="A26" s="46">
        <v>42769.654490740744</v>
      </c>
      <c r="B26" s="46">
        <v>42772.346261574072</v>
      </c>
      <c r="C26" s="46">
        <v>42804.342881944445</v>
      </c>
      <c r="D26" s="46">
        <v>42837.627754629626</v>
      </c>
      <c r="E26" s="46"/>
      <c r="F26" s="46">
        <v>42892.716840277775</v>
      </c>
      <c r="H26" s="24">
        <f t="shared" si="0"/>
        <v>2.6917708333276096</v>
      </c>
      <c r="I26" s="24">
        <f t="shared" si="1"/>
        <v>31.996620370373421</v>
      </c>
      <c r="J26" s="24">
        <f t="shared" si="2"/>
        <v>33.284872685180744</v>
      </c>
      <c r="K26">
        <f t="shared" si="3"/>
        <v>55.089085648149194</v>
      </c>
    </row>
    <row r="27" spans="1:11" x14ac:dyDescent="0.25">
      <c r="A27" s="46">
        <v>42765.422361111108</v>
      </c>
      <c r="B27" s="46">
        <v>42769.360231481478</v>
      </c>
      <c r="C27" s="46">
        <v>42773.622766203705</v>
      </c>
      <c r="D27" s="46">
        <v>42802.621898148151</v>
      </c>
      <c r="E27" s="46"/>
      <c r="F27" s="46">
        <v>42802.673634259256</v>
      </c>
      <c r="H27" s="24">
        <f t="shared" si="0"/>
        <v>3.9378703703696374</v>
      </c>
      <c r="I27" s="24">
        <f t="shared" si="1"/>
        <v>4.2625347222274286</v>
      </c>
      <c r="J27" s="24">
        <f t="shared" si="2"/>
        <v>28.999131944445253</v>
      </c>
      <c r="K27">
        <f t="shared" si="3"/>
        <v>5.1736111105128657E-2</v>
      </c>
    </row>
    <row r="28" spans="1:11" x14ac:dyDescent="0.25">
      <c r="A28" s="46">
        <v>42745.374594907407</v>
      </c>
      <c r="B28" s="46">
        <v>42754.368113425924</v>
      </c>
      <c r="C28" s="46">
        <v>42823.725127314814</v>
      </c>
      <c r="D28" s="46">
        <v>42844.386134259257</v>
      </c>
      <c r="E28" s="46"/>
      <c r="F28" s="46">
        <v>42951.601157407407</v>
      </c>
      <c r="H28" s="24">
        <f t="shared" si="0"/>
        <v>8.9935185185167938</v>
      </c>
      <c r="I28" s="24">
        <f t="shared" si="1"/>
        <v>69.357013888889924</v>
      </c>
      <c r="J28" s="24">
        <f t="shared" si="2"/>
        <v>20.661006944443216</v>
      </c>
      <c r="K28">
        <f t="shared" si="3"/>
        <v>107.21502314815007</v>
      </c>
    </row>
    <row r="29" spans="1:11" x14ac:dyDescent="0.25">
      <c r="A29" s="46">
        <v>42703.686793981484</v>
      </c>
      <c r="B29" s="46">
        <v>42718.441203703704</v>
      </c>
      <c r="C29" s="46">
        <v>42719.407337962963</v>
      </c>
      <c r="D29" s="46">
        <v>42747.404918981483</v>
      </c>
      <c r="E29" s="46"/>
      <c r="F29" s="46">
        <v>42789.353634259256</v>
      </c>
      <c r="H29" s="24">
        <f t="shared" si="0"/>
        <v>14.754409722219862</v>
      </c>
      <c r="I29" s="24">
        <f t="shared" si="1"/>
        <v>0.966134259258979</v>
      </c>
      <c r="J29" s="24">
        <f t="shared" si="2"/>
        <v>27.997581018520577</v>
      </c>
      <c r="K29">
        <f t="shared" si="3"/>
        <v>41.948715277772862</v>
      </c>
    </row>
    <row r="30" spans="1:11" x14ac:dyDescent="0.25">
      <c r="A30" s="46">
        <v>42702.665243055555</v>
      </c>
      <c r="B30" s="46">
        <v>42884.414293981485</v>
      </c>
      <c r="C30" s="46">
        <v>43017.492812500001</v>
      </c>
      <c r="D30" s="46">
        <v>43025.597291666665</v>
      </c>
      <c r="E30" s="46"/>
      <c r="F30" s="46">
        <v>43069.391076388885</v>
      </c>
      <c r="H30" s="24">
        <f t="shared" si="0"/>
        <v>181.74905092592962</v>
      </c>
      <c r="I30" s="24">
        <f t="shared" si="1"/>
        <v>133.07851851851592</v>
      </c>
      <c r="J30" s="24">
        <f t="shared" si="2"/>
        <v>8.1044791666645324</v>
      </c>
      <c r="K30">
        <f t="shared" si="3"/>
        <v>43.793784722220153</v>
      </c>
    </row>
    <row r="31" spans="1:11" x14ac:dyDescent="0.25">
      <c r="A31" s="46">
        <v>42697.672523148147</v>
      </c>
      <c r="B31" s="46">
        <v>42858.44972222222</v>
      </c>
      <c r="C31" s="46">
        <v>42884.409328703703</v>
      </c>
      <c r="D31" s="46">
        <v>42909.612245370372</v>
      </c>
      <c r="E31" s="46"/>
      <c r="F31" s="46">
        <v>42934.693391203706</v>
      </c>
      <c r="H31" s="24">
        <f t="shared" si="0"/>
        <v>160.777199074073</v>
      </c>
      <c r="I31" s="24">
        <f t="shared" si="1"/>
        <v>25.959606481483206</v>
      </c>
      <c r="J31" s="24">
        <f t="shared" si="2"/>
        <v>25.202916666668898</v>
      </c>
      <c r="K31">
        <f t="shared" si="3"/>
        <v>25.081145833333721</v>
      </c>
    </row>
    <row r="32" spans="1:11" x14ac:dyDescent="0.25">
      <c r="A32" s="46">
        <v>42682.617638888885</v>
      </c>
      <c r="B32" s="46">
        <v>42887.402025462965</v>
      </c>
      <c r="C32" s="46">
        <v>42999.674317129633</v>
      </c>
      <c r="D32" s="46">
        <v>43024.704930555556</v>
      </c>
      <c r="E32" s="46"/>
      <c r="F32" s="46">
        <v>43082.402199074073</v>
      </c>
      <c r="H32" s="24">
        <f t="shared" si="0"/>
        <v>204.78438657407969</v>
      </c>
      <c r="I32" s="24">
        <f t="shared" si="1"/>
        <v>112.27229166666802</v>
      </c>
      <c r="J32" s="24">
        <f t="shared" si="2"/>
        <v>25.030613425922638</v>
      </c>
      <c r="K32">
        <f t="shared" si="3"/>
        <v>57.697268518517376</v>
      </c>
    </row>
    <row r="33" spans="1:12" x14ac:dyDescent="0.25">
      <c r="A33" s="46">
        <v>42671.680289351854</v>
      </c>
      <c r="B33" s="46">
        <v>42699.392256944448</v>
      </c>
      <c r="C33" s="46">
        <v>42746.393414351849</v>
      </c>
      <c r="D33" s="46">
        <v>42762.64234953704</v>
      </c>
      <c r="E33" s="46"/>
      <c r="F33" s="46">
        <v>42776.498194444444</v>
      </c>
      <c r="H33" s="24">
        <f t="shared" si="0"/>
        <v>27.711967592593282</v>
      </c>
      <c r="I33" s="24">
        <f t="shared" si="1"/>
        <v>47.001157407401479</v>
      </c>
      <c r="J33" s="24">
        <f t="shared" si="2"/>
        <v>16.24893518519093</v>
      </c>
      <c r="K33">
        <f t="shared" si="3"/>
        <v>13.855844907404389</v>
      </c>
    </row>
    <row r="34" spans="1:12" x14ac:dyDescent="0.25">
      <c r="A34" s="46">
        <v>42670.428495370368</v>
      </c>
      <c r="B34" s="46">
        <v>42670.671747685185</v>
      </c>
      <c r="C34" s="46">
        <v>42943.353414351855</v>
      </c>
      <c r="D34" s="46">
        <v>42969.496782407405</v>
      </c>
      <c r="E34" s="46"/>
      <c r="F34" s="46">
        <v>43014.417638888888</v>
      </c>
      <c r="H34" s="24">
        <f t="shared" si="0"/>
        <v>0.24325231481634546</v>
      </c>
      <c r="I34" s="24">
        <f t="shared" si="1"/>
        <v>272.68166666667094</v>
      </c>
      <c r="J34" s="24">
        <f t="shared" si="2"/>
        <v>26.143368055549217</v>
      </c>
      <c r="K34">
        <f t="shared" si="3"/>
        <v>44.920856481483497</v>
      </c>
    </row>
    <row r="35" spans="1:12" x14ac:dyDescent="0.25">
      <c r="A35" s="46">
        <v>42654.437951388885</v>
      </c>
      <c r="B35" s="46">
        <v>42880.377696759257</v>
      </c>
      <c r="C35" s="46">
        <v>42926.639340277776</v>
      </c>
      <c r="D35" s="46">
        <v>42940.425104166665</v>
      </c>
      <c r="E35" s="46"/>
      <c r="F35" s="46">
        <v>43012.400960648149</v>
      </c>
      <c r="H35" s="24">
        <f t="shared" si="0"/>
        <v>225.93974537037138</v>
      </c>
      <c r="I35" s="24">
        <f t="shared" si="1"/>
        <v>46.261643518519122</v>
      </c>
      <c r="J35" s="24">
        <f t="shared" si="2"/>
        <v>13.785763888889051</v>
      </c>
      <c r="K35">
        <f t="shared" si="3"/>
        <v>71.975856481483788</v>
      </c>
    </row>
    <row r="36" spans="1:12" x14ac:dyDescent="0.25">
      <c r="A36" s="46">
        <v>42647.608854166669</v>
      </c>
      <c r="B36" s="46">
        <v>42654.476307870369</v>
      </c>
      <c r="C36" s="46">
        <v>42829.467824074076</v>
      </c>
      <c r="D36" s="46">
        <v>42857.367430555554</v>
      </c>
      <c r="E36" s="46"/>
      <c r="F36" s="46">
        <v>42857.464490740742</v>
      </c>
      <c r="H36" s="24">
        <f t="shared" si="0"/>
        <v>6.8674537037004484</v>
      </c>
      <c r="I36" s="24">
        <f t="shared" si="1"/>
        <v>174.99151620370685</v>
      </c>
      <c r="J36" s="24">
        <f t="shared" si="2"/>
        <v>27.899606481478259</v>
      </c>
      <c r="K36">
        <f t="shared" si="3"/>
        <v>9.7060185187729076E-2</v>
      </c>
    </row>
    <row r="37" spans="1:12" x14ac:dyDescent="0.25">
      <c r="A37" s="46">
        <v>42646.488437499997</v>
      </c>
      <c r="B37" s="46">
        <v>42886.37159722222</v>
      </c>
      <c r="C37" s="46">
        <v>42906.402384259258</v>
      </c>
      <c r="D37" s="46">
        <v>42934.583032407405</v>
      </c>
      <c r="E37" s="46"/>
      <c r="F37" s="46">
        <v>42976.354849537034</v>
      </c>
      <c r="H37" s="24">
        <f t="shared" si="0"/>
        <v>239.88315972222335</v>
      </c>
      <c r="I37" s="24">
        <f t="shared" si="1"/>
        <v>20.030787037037953</v>
      </c>
      <c r="J37" s="24">
        <f t="shared" si="2"/>
        <v>28.180648148147156</v>
      </c>
      <c r="K37">
        <f t="shared" si="3"/>
        <v>41.771817129629198</v>
      </c>
    </row>
    <row r="38" spans="1:12" x14ac:dyDescent="0.25">
      <c r="A38" s="46">
        <v>42630.453182870369</v>
      </c>
      <c r="B38" s="46">
        <v>42632.330497685187</v>
      </c>
      <c r="C38" s="46">
        <v>42822.365810185183</v>
      </c>
      <c r="D38" s="46">
        <v>42851.6875</v>
      </c>
      <c r="E38" s="46"/>
      <c r="F38" s="46">
        <v>42895.376423611109</v>
      </c>
      <c r="H38" s="24">
        <f t="shared" si="0"/>
        <v>1.8773148148175096</v>
      </c>
      <c r="I38" s="24">
        <f t="shared" si="1"/>
        <v>190.03531249999651</v>
      </c>
      <c r="J38" s="24">
        <f t="shared" si="2"/>
        <v>29.321689814816636</v>
      </c>
      <c r="K38">
        <f t="shared" si="3"/>
        <v>43.688923611109203</v>
      </c>
    </row>
    <row r="39" spans="1:12" x14ac:dyDescent="0.25">
      <c r="A39" s="46">
        <v>42629.499467592592</v>
      </c>
      <c r="B39" s="46">
        <v>42632.333784722221</v>
      </c>
      <c r="C39" s="46">
        <v>42642.697488425925</v>
      </c>
      <c r="D39" s="46">
        <v>42671.629374999997</v>
      </c>
      <c r="E39" s="46"/>
      <c r="F39" s="46">
        <v>42867.355833333335</v>
      </c>
      <c r="H39" s="24">
        <f t="shared" si="0"/>
        <v>2.8343171296291985</v>
      </c>
      <c r="I39" s="24">
        <f t="shared" si="1"/>
        <v>10.363703703704232</v>
      </c>
      <c r="J39" s="24">
        <f t="shared" si="2"/>
        <v>28.931886574071541</v>
      </c>
      <c r="K39">
        <f t="shared" si="3"/>
        <v>195.72645833333809</v>
      </c>
    </row>
    <row r="40" spans="1:12" x14ac:dyDescent="0.25">
      <c r="A40" s="46">
        <v>42605.43681712963</v>
      </c>
      <c r="B40" s="46">
        <v>42632.435833333337</v>
      </c>
      <c r="C40" s="46">
        <v>42654.383958333332</v>
      </c>
      <c r="D40" s="46">
        <v>42656.469456018516</v>
      </c>
      <c r="E40" s="46"/>
      <c r="F40" s="46">
        <v>42691.49077546296</v>
      </c>
      <c r="H40" s="24">
        <f t="shared" si="0"/>
        <v>26.99901620370656</v>
      </c>
      <c r="I40" s="24">
        <f t="shared" si="1"/>
        <v>21.948124999995343</v>
      </c>
      <c r="J40" s="24">
        <f t="shared" si="2"/>
        <v>2.0854976851842366</v>
      </c>
      <c r="K40">
        <f t="shared" si="3"/>
        <v>35.021319444444089</v>
      </c>
    </row>
    <row r="41" spans="1:12" x14ac:dyDescent="0.25">
      <c r="A41" s="46">
        <v>42584.397372685184</v>
      </c>
      <c r="B41" s="46">
        <v>42605.333310185182</v>
      </c>
      <c r="C41" s="46">
        <v>42656.681655092594</v>
      </c>
      <c r="D41" s="46">
        <v>42702.364236111112</v>
      </c>
      <c r="E41" s="46"/>
      <c r="F41" s="46">
        <v>42781.6637962963</v>
      </c>
      <c r="H41" s="24">
        <f t="shared" si="0"/>
        <v>20.935937499998545</v>
      </c>
      <c r="I41" s="24">
        <f t="shared" si="1"/>
        <v>51.348344907411956</v>
      </c>
      <c r="J41" s="24">
        <f t="shared" si="2"/>
        <v>45.682581018518249</v>
      </c>
      <c r="K41">
        <f t="shared" si="3"/>
        <v>79.299560185187147</v>
      </c>
    </row>
    <row r="42" spans="1:12" x14ac:dyDescent="0.25">
      <c r="A42" s="46">
        <v>42563.416759259257</v>
      </c>
      <c r="B42" s="46">
        <v>42569.375532407408</v>
      </c>
      <c r="C42" s="46">
        <v>42583.430914351855</v>
      </c>
      <c r="D42" s="46">
        <v>42661.348402777781</v>
      </c>
      <c r="E42" s="46"/>
      <c r="F42" s="46">
        <v>42782.474305555559</v>
      </c>
      <c r="H42" s="24">
        <f t="shared" si="0"/>
        <v>5.958773148151522</v>
      </c>
      <c r="I42" s="24">
        <f t="shared" si="1"/>
        <v>14.055381944446708</v>
      </c>
      <c r="J42" s="24">
        <f>D42-C42</f>
        <v>77.917488425926422</v>
      </c>
      <c r="K42">
        <f t="shared" si="3"/>
        <v>121.12590277777781</v>
      </c>
      <c r="L42" s="47"/>
    </row>
    <row r="43" spans="1:12" x14ac:dyDescent="0.25">
      <c r="G43" s="48">
        <v>1</v>
      </c>
      <c r="H43" s="24">
        <f>AVERAGE(H3:H42)</f>
        <v>30.241455439814491</v>
      </c>
      <c r="I43" s="24">
        <f>AVERAGE(I3:I42)</f>
        <v>52.613964699074678</v>
      </c>
      <c r="J43" s="24">
        <f>AVERAGE(J3:J42)</f>
        <v>23.593056712962788</v>
      </c>
      <c r="K43" s="24">
        <f>AVERAGE(K3:K42)</f>
        <v>48.121728009259641</v>
      </c>
    </row>
    <row r="44" spans="1:12" x14ac:dyDescent="0.25">
      <c r="H44" s="27">
        <f>H43/$G$43</f>
        <v>30.241455439814491</v>
      </c>
      <c r="I44" s="27">
        <f>I43/$G$43</f>
        <v>52.613964699074678</v>
      </c>
      <c r="J44" s="27">
        <f>J43/$G$43</f>
        <v>23.593056712962788</v>
      </c>
      <c r="K44" s="27">
        <f>K43/$G$43</f>
        <v>48.121728009259641</v>
      </c>
    </row>
    <row r="45" spans="1:12" x14ac:dyDescent="0.25">
      <c r="H45" s="46"/>
    </row>
    <row r="46" spans="1:12" x14ac:dyDescent="0.25">
      <c r="H46" s="46"/>
    </row>
    <row r="47" spans="1:12" x14ac:dyDescent="0.25">
      <c r="H47" s="46"/>
    </row>
    <row r="48" spans="1:12" x14ac:dyDescent="0.25">
      <c r="H48" s="46"/>
    </row>
  </sheetData>
  <sortState ref="H37:V48">
    <sortCondition ref="H37:H4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9"/>
  <sheetViews>
    <sheetView tabSelected="1" topLeftCell="A505" workbookViewId="0">
      <selection activeCell="E521" sqref="E521"/>
    </sheetView>
  </sheetViews>
  <sheetFormatPr defaultRowHeight="15" x14ac:dyDescent="0.25"/>
  <cols>
    <col min="1" max="1" width="13.28515625" style="1" customWidth="1"/>
    <col min="2" max="2" width="9.140625" style="1"/>
    <col min="3" max="3" width="11" style="1" customWidth="1"/>
    <col min="4" max="4" width="12.85546875" style="1" customWidth="1"/>
    <col min="5" max="5" width="14.7109375" style="20" customWidth="1"/>
    <col min="7" max="7" width="23.140625" bestFit="1" customWidth="1"/>
  </cols>
  <sheetData>
    <row r="1" spans="1:5" x14ac:dyDescent="0.25">
      <c r="A1" s="33" t="s">
        <v>0</v>
      </c>
      <c r="B1" s="33" t="s">
        <v>8</v>
      </c>
      <c r="C1" s="33" t="s">
        <v>1</v>
      </c>
      <c r="D1" s="33" t="s">
        <v>2</v>
      </c>
      <c r="E1" s="66" t="s">
        <v>4</v>
      </c>
    </row>
    <row r="2" spans="1:5" x14ac:dyDescent="0.25">
      <c r="A2" s="5">
        <v>663</v>
      </c>
      <c r="B2" s="5">
        <v>2017</v>
      </c>
      <c r="C2" s="5" t="s">
        <v>3</v>
      </c>
      <c r="D2" s="5">
        <v>5</v>
      </c>
      <c r="E2" s="7">
        <v>5.555555555555558E-2</v>
      </c>
    </row>
    <row r="3" spans="1:5" x14ac:dyDescent="0.25">
      <c r="A3" s="5">
        <v>1659</v>
      </c>
      <c r="B3" s="5">
        <v>2017</v>
      </c>
      <c r="C3" s="5" t="s">
        <v>9</v>
      </c>
      <c r="D3" s="5">
        <v>2</v>
      </c>
      <c r="E3" s="7">
        <v>1.4583333333333393E-2</v>
      </c>
    </row>
    <row r="4" spans="1:5" x14ac:dyDescent="0.25">
      <c r="A4" s="5">
        <v>1635</v>
      </c>
      <c r="B4" s="5">
        <v>2017</v>
      </c>
      <c r="C4" s="5" t="s">
        <v>9</v>
      </c>
      <c r="D4" s="5">
        <v>3</v>
      </c>
      <c r="E4" s="7">
        <v>2.0833333333333259E-3</v>
      </c>
    </row>
    <row r="5" spans="1:5" x14ac:dyDescent="0.25">
      <c r="A5" s="5">
        <v>1636</v>
      </c>
      <c r="B5" s="5">
        <v>2017</v>
      </c>
      <c r="C5" s="5" t="s">
        <v>9</v>
      </c>
      <c r="D5" s="5">
        <v>3</v>
      </c>
      <c r="E5" s="7">
        <v>2.0833333333333259E-3</v>
      </c>
    </row>
    <row r="6" spans="1:5" x14ac:dyDescent="0.25">
      <c r="A6" s="5">
        <v>1637</v>
      </c>
      <c r="B6" s="5">
        <v>2017</v>
      </c>
      <c r="C6" s="5" t="s">
        <v>9</v>
      </c>
      <c r="D6" s="5">
        <v>3</v>
      </c>
      <c r="E6" s="7">
        <v>2.0833333333333814E-3</v>
      </c>
    </row>
    <row r="7" spans="1:5" x14ac:dyDescent="0.25">
      <c r="A7" s="5">
        <v>1654</v>
      </c>
      <c r="B7" s="5">
        <v>2017</v>
      </c>
      <c r="C7" s="5" t="s">
        <v>9</v>
      </c>
      <c r="D7" s="5">
        <v>3</v>
      </c>
      <c r="E7" s="7">
        <v>6.9444444444445308E-3</v>
      </c>
    </row>
    <row r="8" spans="1:5" x14ac:dyDescent="0.25">
      <c r="A8" s="5">
        <v>1662</v>
      </c>
      <c r="B8" s="5">
        <v>2017</v>
      </c>
      <c r="C8" s="5" t="s">
        <v>9</v>
      </c>
      <c r="D8" s="5">
        <v>2</v>
      </c>
      <c r="E8" s="7">
        <v>7.6388888888888618E-3</v>
      </c>
    </row>
    <row r="9" spans="1:5" x14ac:dyDescent="0.25">
      <c r="A9" s="5">
        <v>1662</v>
      </c>
      <c r="B9" s="5">
        <v>2017</v>
      </c>
      <c r="C9" s="5" t="s">
        <v>9</v>
      </c>
      <c r="D9" s="5">
        <v>3</v>
      </c>
      <c r="E9" s="7">
        <v>5.5555555555555358E-3</v>
      </c>
    </row>
    <row r="10" spans="1:5" x14ac:dyDescent="0.25">
      <c r="A10" s="5">
        <v>1658</v>
      </c>
      <c r="B10" s="5">
        <v>2017</v>
      </c>
      <c r="C10" s="5" t="s">
        <v>9</v>
      </c>
      <c r="D10" s="5">
        <v>2</v>
      </c>
      <c r="E10" s="7">
        <v>1.5972222222222221E-2</v>
      </c>
    </row>
    <row r="11" spans="1:5" x14ac:dyDescent="0.25">
      <c r="A11" s="5">
        <v>1658</v>
      </c>
      <c r="B11" s="5">
        <v>2017</v>
      </c>
      <c r="C11" s="5" t="s">
        <v>9</v>
      </c>
      <c r="D11" s="5">
        <v>3</v>
      </c>
      <c r="E11" s="7">
        <v>2.7777777777777679E-3</v>
      </c>
    </row>
    <row r="12" spans="1:5" x14ac:dyDescent="0.25">
      <c r="A12" s="5">
        <v>1660</v>
      </c>
      <c r="B12" s="5">
        <v>2017</v>
      </c>
      <c r="C12" s="5" t="s">
        <v>9</v>
      </c>
      <c r="D12" s="5">
        <v>2</v>
      </c>
      <c r="E12" s="7">
        <v>2.7777777777777846E-2</v>
      </c>
    </row>
    <row r="13" spans="1:5" x14ac:dyDescent="0.25">
      <c r="A13" s="5">
        <v>1660</v>
      </c>
      <c r="B13" s="5">
        <v>2017</v>
      </c>
      <c r="C13" s="5" t="s">
        <v>9</v>
      </c>
      <c r="D13" s="5">
        <v>3</v>
      </c>
      <c r="E13" s="7">
        <v>4.8611111111110938E-3</v>
      </c>
    </row>
    <row r="14" spans="1:5" x14ac:dyDescent="0.25">
      <c r="A14" s="5"/>
      <c r="B14" s="5">
        <v>2017</v>
      </c>
      <c r="C14" s="5" t="s">
        <v>9</v>
      </c>
      <c r="D14" s="5">
        <v>3</v>
      </c>
      <c r="E14" s="7">
        <v>4.8611111111111494E-3</v>
      </c>
    </row>
    <row r="15" spans="1:5" x14ac:dyDescent="0.25">
      <c r="A15" s="5">
        <v>1633</v>
      </c>
      <c r="B15" s="5">
        <v>2017</v>
      </c>
      <c r="C15" s="5" t="s">
        <v>9</v>
      </c>
      <c r="D15" s="5">
        <v>3</v>
      </c>
      <c r="E15" s="7">
        <v>2.7777777777777679E-3</v>
      </c>
    </row>
    <row r="16" spans="1:5" x14ac:dyDescent="0.25">
      <c r="A16" s="5">
        <v>1634</v>
      </c>
      <c r="B16" s="5">
        <v>2017</v>
      </c>
      <c r="C16" s="5" t="s">
        <v>9</v>
      </c>
      <c r="D16" s="5">
        <v>3</v>
      </c>
      <c r="E16" s="7">
        <v>5.5555555555555358E-3</v>
      </c>
    </row>
    <row r="17" spans="1:5" x14ac:dyDescent="0.25">
      <c r="A17" s="5">
        <v>1636</v>
      </c>
      <c r="B17" s="5">
        <v>2017</v>
      </c>
      <c r="C17" s="5" t="s">
        <v>9</v>
      </c>
      <c r="D17" s="5">
        <v>3</v>
      </c>
      <c r="E17" s="7">
        <v>3.4722222222221544E-3</v>
      </c>
    </row>
    <row r="18" spans="1:5" x14ac:dyDescent="0.25">
      <c r="A18" s="5">
        <v>1639</v>
      </c>
      <c r="B18" s="5">
        <v>2017</v>
      </c>
      <c r="C18" s="5" t="s">
        <v>9</v>
      </c>
      <c r="D18" s="5">
        <v>3</v>
      </c>
      <c r="E18" s="7">
        <v>2.7777777777777679E-3</v>
      </c>
    </row>
    <row r="19" spans="1:5" x14ac:dyDescent="0.25">
      <c r="A19" s="5"/>
      <c r="B19" s="5">
        <v>2017</v>
      </c>
      <c r="C19" s="5" t="s">
        <v>9</v>
      </c>
      <c r="D19" s="5">
        <v>2</v>
      </c>
      <c r="E19" s="7">
        <v>3.4722222222220989E-3</v>
      </c>
    </row>
    <row r="20" spans="1:5" x14ac:dyDescent="0.25">
      <c r="A20" s="5">
        <v>1669</v>
      </c>
      <c r="B20" s="5">
        <v>2017</v>
      </c>
      <c r="C20" s="5" t="s">
        <v>9</v>
      </c>
      <c r="D20" s="5">
        <v>2</v>
      </c>
      <c r="E20" s="7">
        <v>1.1111111111111072E-2</v>
      </c>
    </row>
    <row r="21" spans="1:5" x14ac:dyDescent="0.25">
      <c r="A21" s="5">
        <v>1670</v>
      </c>
      <c r="B21" s="5">
        <v>2017</v>
      </c>
      <c r="C21" s="5" t="s">
        <v>9</v>
      </c>
      <c r="D21" s="5">
        <v>2</v>
      </c>
      <c r="E21" s="7">
        <v>8.3333333333334147E-3</v>
      </c>
    </row>
    <row r="22" spans="1:5" x14ac:dyDescent="0.25">
      <c r="A22" s="5">
        <v>1671</v>
      </c>
      <c r="B22" s="5">
        <v>2017</v>
      </c>
      <c r="C22" s="5" t="s">
        <v>9</v>
      </c>
      <c r="D22" s="5">
        <v>2</v>
      </c>
      <c r="E22" s="7">
        <v>4.1666666666666519E-3</v>
      </c>
    </row>
    <row r="23" spans="1:5" x14ac:dyDescent="0.25">
      <c r="A23" s="5">
        <v>1371</v>
      </c>
      <c r="B23" s="5">
        <v>2017</v>
      </c>
      <c r="C23" s="5" t="s">
        <v>3</v>
      </c>
      <c r="D23" s="5">
        <v>5</v>
      </c>
      <c r="E23" s="7">
        <v>5.6944444444444464E-2</v>
      </c>
    </row>
    <row r="24" spans="1:5" x14ac:dyDescent="0.25">
      <c r="A24" s="5">
        <v>1665</v>
      </c>
      <c r="B24" s="5">
        <v>2017</v>
      </c>
      <c r="C24" s="5" t="s">
        <v>3</v>
      </c>
      <c r="D24" s="5">
        <v>1</v>
      </c>
      <c r="E24" s="7">
        <v>2.7777777777777679E-3</v>
      </c>
    </row>
    <row r="25" spans="1:5" x14ac:dyDescent="0.25">
      <c r="A25" s="5">
        <v>1665</v>
      </c>
      <c r="B25" s="5">
        <v>2017</v>
      </c>
      <c r="C25" s="5" t="s">
        <v>3</v>
      </c>
      <c r="D25" s="5">
        <v>2</v>
      </c>
      <c r="E25" s="7">
        <v>2.8472222222222232E-2</v>
      </c>
    </row>
    <row r="26" spans="1:5" x14ac:dyDescent="0.25">
      <c r="A26" s="5">
        <v>1665</v>
      </c>
      <c r="B26" s="5">
        <v>2017</v>
      </c>
      <c r="C26" s="5" t="s">
        <v>3</v>
      </c>
      <c r="D26" s="5">
        <v>3</v>
      </c>
      <c r="E26" s="7">
        <v>9.0277777777778012E-3</v>
      </c>
    </row>
    <row r="27" spans="1:5" x14ac:dyDescent="0.25">
      <c r="A27" s="5">
        <v>1712</v>
      </c>
      <c r="B27" s="5">
        <v>2017</v>
      </c>
      <c r="C27" s="5" t="s">
        <v>3</v>
      </c>
      <c r="D27" s="5">
        <v>1</v>
      </c>
      <c r="E27" s="7">
        <v>4.8611111111110938E-3</v>
      </c>
    </row>
    <row r="28" spans="1:5" x14ac:dyDescent="0.25">
      <c r="A28" s="5">
        <v>1712</v>
      </c>
      <c r="B28" s="5">
        <v>2017</v>
      </c>
      <c r="C28" s="5" t="s">
        <v>3</v>
      </c>
      <c r="D28" s="5">
        <v>2</v>
      </c>
      <c r="E28" s="7">
        <v>1.0416666666666685E-2</v>
      </c>
    </row>
    <row r="29" spans="1:5" x14ac:dyDescent="0.25">
      <c r="A29" s="5">
        <v>34625</v>
      </c>
      <c r="B29" s="5">
        <v>2017</v>
      </c>
      <c r="C29" s="5" t="s">
        <v>15</v>
      </c>
      <c r="D29" s="5">
        <v>7</v>
      </c>
      <c r="E29" s="7">
        <v>1.2499999999999956E-2</v>
      </c>
    </row>
    <row r="30" spans="1:5" x14ac:dyDescent="0.25">
      <c r="A30" s="5">
        <v>34932</v>
      </c>
      <c r="B30" s="5">
        <v>2017</v>
      </c>
      <c r="C30" s="5" t="s">
        <v>15</v>
      </c>
      <c r="D30" s="5">
        <v>7</v>
      </c>
      <c r="E30" s="7">
        <v>9.7222222222222432E-3</v>
      </c>
    </row>
    <row r="31" spans="1:5" x14ac:dyDescent="0.25">
      <c r="A31" s="5">
        <v>50831</v>
      </c>
      <c r="B31" s="5">
        <v>2017</v>
      </c>
      <c r="C31" s="5" t="s">
        <v>15</v>
      </c>
      <c r="D31" s="5">
        <v>7</v>
      </c>
      <c r="E31" s="7">
        <v>1.2499999999999956E-2</v>
      </c>
    </row>
    <row r="32" spans="1:5" x14ac:dyDescent="0.25">
      <c r="A32" s="5"/>
      <c r="B32" s="5"/>
      <c r="C32" s="5" t="s">
        <v>3</v>
      </c>
      <c r="D32" s="5">
        <v>4</v>
      </c>
      <c r="E32" s="7">
        <v>2.2916666666666696E-2</v>
      </c>
    </row>
    <row r="33" spans="1:5" x14ac:dyDescent="0.25">
      <c r="A33" s="5">
        <v>6026461</v>
      </c>
      <c r="B33" s="5">
        <v>2017</v>
      </c>
      <c r="C33" s="5" t="s">
        <v>3</v>
      </c>
      <c r="D33" s="5">
        <v>1</v>
      </c>
      <c r="E33" s="7">
        <v>2.0833333333333814E-3</v>
      </c>
    </row>
    <row r="34" spans="1:5" x14ac:dyDescent="0.25">
      <c r="A34" s="5">
        <v>6033430</v>
      </c>
      <c r="B34" s="5">
        <v>2017</v>
      </c>
      <c r="C34" s="5" t="s">
        <v>3</v>
      </c>
      <c r="D34" s="5">
        <v>1</v>
      </c>
      <c r="E34" s="7">
        <v>2.7777777777777679E-3</v>
      </c>
    </row>
    <row r="35" spans="1:5" x14ac:dyDescent="0.25">
      <c r="A35" s="5">
        <v>6061382</v>
      </c>
      <c r="B35" s="5">
        <v>2017</v>
      </c>
      <c r="C35" s="5" t="s">
        <v>3</v>
      </c>
      <c r="D35" s="5">
        <v>1</v>
      </c>
      <c r="E35" s="7">
        <v>2.0833333333333259E-3</v>
      </c>
    </row>
    <row r="36" spans="1:5" x14ac:dyDescent="0.25">
      <c r="A36" s="5">
        <v>5905396</v>
      </c>
      <c r="B36" s="5">
        <v>2017</v>
      </c>
      <c r="C36" s="5" t="s">
        <v>3</v>
      </c>
      <c r="D36" s="5">
        <v>1</v>
      </c>
      <c r="E36" s="7">
        <v>2.7777777777777679E-3</v>
      </c>
    </row>
    <row r="37" spans="1:5" x14ac:dyDescent="0.25">
      <c r="A37" s="5">
        <v>6084144</v>
      </c>
      <c r="B37" s="5">
        <v>2017</v>
      </c>
      <c r="C37" s="5" t="s">
        <v>3</v>
      </c>
      <c r="D37" s="5">
        <v>1</v>
      </c>
      <c r="E37" s="7">
        <v>2.0833333333332704E-3</v>
      </c>
    </row>
    <row r="38" spans="1:5" x14ac:dyDescent="0.25">
      <c r="A38" s="5">
        <v>161</v>
      </c>
      <c r="B38" s="5">
        <v>2017</v>
      </c>
      <c r="C38" s="5" t="s">
        <v>9</v>
      </c>
      <c r="D38" s="5">
        <v>7</v>
      </c>
      <c r="E38" s="7">
        <v>5.5555555555555358E-3</v>
      </c>
    </row>
    <row r="39" spans="1:5" x14ac:dyDescent="0.25">
      <c r="A39" s="5"/>
      <c r="B39" s="5">
        <v>2017</v>
      </c>
      <c r="C39" s="5" t="s">
        <v>9</v>
      </c>
      <c r="D39" s="5">
        <v>7</v>
      </c>
      <c r="E39" s="7">
        <v>1.3888888888888895E-2</v>
      </c>
    </row>
    <row r="40" spans="1:5" x14ac:dyDescent="0.25">
      <c r="A40" s="5">
        <v>1746</v>
      </c>
      <c r="B40" s="5">
        <v>2017</v>
      </c>
      <c r="C40" s="5" t="s">
        <v>9</v>
      </c>
      <c r="D40" s="5">
        <v>2</v>
      </c>
      <c r="E40" s="7">
        <v>3.4722222222222654E-3</v>
      </c>
    </row>
    <row r="41" spans="1:5" x14ac:dyDescent="0.25">
      <c r="A41" s="5">
        <v>1743</v>
      </c>
      <c r="B41" s="5">
        <v>2017</v>
      </c>
      <c r="C41" s="5" t="s">
        <v>9</v>
      </c>
      <c r="D41" s="5">
        <v>2</v>
      </c>
      <c r="E41" s="7">
        <v>6.9444444444444753E-3</v>
      </c>
    </row>
    <row r="42" spans="1:5" x14ac:dyDescent="0.25">
      <c r="A42" s="5">
        <v>1742</v>
      </c>
      <c r="B42" s="5">
        <v>2017</v>
      </c>
      <c r="C42" s="5" t="s">
        <v>9</v>
      </c>
      <c r="D42" s="5">
        <v>2</v>
      </c>
      <c r="E42" s="7">
        <v>3.4722222222222099E-3</v>
      </c>
    </row>
    <row r="43" spans="1:5" x14ac:dyDescent="0.25">
      <c r="A43" s="5">
        <v>1741</v>
      </c>
      <c r="B43" s="5">
        <v>2017</v>
      </c>
      <c r="C43" s="5" t="s">
        <v>9</v>
      </c>
      <c r="D43" s="5">
        <v>2</v>
      </c>
      <c r="E43" s="7">
        <v>2.0833333333333259E-3</v>
      </c>
    </row>
    <row r="44" spans="1:5" x14ac:dyDescent="0.25">
      <c r="A44" s="5">
        <v>1740</v>
      </c>
      <c r="B44" s="5">
        <v>2017</v>
      </c>
      <c r="C44" s="5" t="s">
        <v>9</v>
      </c>
      <c r="D44" s="5">
        <v>2</v>
      </c>
      <c r="E44" s="7">
        <v>3.4722222222221544E-3</v>
      </c>
    </row>
    <row r="45" spans="1:5" x14ac:dyDescent="0.25">
      <c r="A45" s="5">
        <v>1739</v>
      </c>
      <c r="B45" s="5">
        <v>2017</v>
      </c>
      <c r="C45" s="5" t="s">
        <v>9</v>
      </c>
      <c r="D45" s="5">
        <v>2</v>
      </c>
      <c r="E45" s="7">
        <v>6.9444444444444198E-3</v>
      </c>
    </row>
    <row r="46" spans="1:5" x14ac:dyDescent="0.25">
      <c r="A46" s="5" t="s">
        <v>26</v>
      </c>
      <c r="B46" s="5">
        <v>2017</v>
      </c>
      <c r="C46" s="5" t="s">
        <v>9</v>
      </c>
      <c r="D46" s="5">
        <v>2</v>
      </c>
      <c r="E46" s="7">
        <v>2.2916666666666696E-2</v>
      </c>
    </row>
    <row r="47" spans="1:5" x14ac:dyDescent="0.25">
      <c r="A47" s="5">
        <v>1736</v>
      </c>
      <c r="B47" s="5">
        <v>2017</v>
      </c>
      <c r="C47" s="5" t="s">
        <v>9</v>
      </c>
      <c r="D47" s="5">
        <v>2</v>
      </c>
      <c r="E47" s="7">
        <v>1.3888888888888951E-2</v>
      </c>
    </row>
    <row r="48" spans="1:5" x14ac:dyDescent="0.25">
      <c r="A48" s="5">
        <v>1733</v>
      </c>
      <c r="B48" s="5">
        <v>2017</v>
      </c>
      <c r="C48" s="5" t="s">
        <v>9</v>
      </c>
      <c r="D48" s="5">
        <v>2</v>
      </c>
      <c r="E48" s="7">
        <v>9.0277777777776902E-3</v>
      </c>
    </row>
    <row r="49" spans="1:5" x14ac:dyDescent="0.25">
      <c r="A49" s="5">
        <v>1732</v>
      </c>
      <c r="B49" s="5">
        <v>2017</v>
      </c>
      <c r="C49" s="5" t="s">
        <v>9</v>
      </c>
      <c r="D49" s="5">
        <v>2</v>
      </c>
      <c r="E49" s="7">
        <v>1.0416666666666685E-2</v>
      </c>
    </row>
    <row r="50" spans="1:5" x14ac:dyDescent="0.25">
      <c r="A50" s="5">
        <v>6071296</v>
      </c>
      <c r="B50" s="5">
        <v>2017</v>
      </c>
      <c r="C50" s="5" t="s">
        <v>3</v>
      </c>
      <c r="D50" s="5">
        <v>1</v>
      </c>
      <c r="E50" s="7">
        <v>4.1666666666666519E-3</v>
      </c>
    </row>
    <row r="51" spans="1:5" x14ac:dyDescent="0.25">
      <c r="A51" s="5">
        <v>6092477</v>
      </c>
      <c r="B51" s="5">
        <v>2017</v>
      </c>
      <c r="C51" s="5" t="s">
        <v>3</v>
      </c>
      <c r="D51" s="5">
        <v>1</v>
      </c>
      <c r="E51" s="7">
        <v>4.8611111111111494E-3</v>
      </c>
    </row>
    <row r="52" spans="1:5" x14ac:dyDescent="0.25">
      <c r="A52" s="5">
        <v>6104793</v>
      </c>
      <c r="B52" s="5">
        <v>2017</v>
      </c>
      <c r="C52" s="5" t="s">
        <v>3</v>
      </c>
      <c r="D52" s="5">
        <v>1</v>
      </c>
      <c r="E52" s="7">
        <v>4.1666666666666519E-3</v>
      </c>
    </row>
    <row r="53" spans="1:5" x14ac:dyDescent="0.25">
      <c r="A53" s="5">
        <v>6095104</v>
      </c>
      <c r="B53" s="5">
        <v>2017</v>
      </c>
      <c r="C53" s="5" t="s">
        <v>3</v>
      </c>
      <c r="D53" s="5">
        <v>1</v>
      </c>
      <c r="E53" s="7">
        <v>4.1666666666666519E-3</v>
      </c>
    </row>
    <row r="54" spans="1:5" x14ac:dyDescent="0.25">
      <c r="A54" s="5">
        <v>6101654</v>
      </c>
      <c r="B54" s="5">
        <v>2017</v>
      </c>
      <c r="C54" s="5" t="s">
        <v>3</v>
      </c>
      <c r="D54" s="5">
        <v>1</v>
      </c>
      <c r="E54" s="7">
        <v>3.4722222222222099E-3</v>
      </c>
    </row>
    <row r="55" spans="1:5" x14ac:dyDescent="0.25">
      <c r="A55" s="5">
        <v>6096700</v>
      </c>
      <c r="B55" s="5">
        <v>2017</v>
      </c>
      <c r="C55" s="5" t="s">
        <v>3</v>
      </c>
      <c r="D55" s="5">
        <v>1</v>
      </c>
      <c r="E55" s="7">
        <v>4.8611111111110383E-3</v>
      </c>
    </row>
    <row r="56" spans="1:5" x14ac:dyDescent="0.25">
      <c r="A56" s="5">
        <v>86210</v>
      </c>
      <c r="B56" s="5">
        <v>2017</v>
      </c>
      <c r="C56" s="5" t="s">
        <v>15</v>
      </c>
      <c r="D56" s="5">
        <v>1</v>
      </c>
      <c r="E56" s="7">
        <v>2.083333333333437E-3</v>
      </c>
    </row>
    <row r="57" spans="1:5" x14ac:dyDescent="0.25">
      <c r="A57" s="5">
        <v>50250</v>
      </c>
      <c r="B57" s="5">
        <v>2017</v>
      </c>
      <c r="C57" s="5" t="s">
        <v>15</v>
      </c>
      <c r="D57" s="5">
        <v>1</v>
      </c>
      <c r="E57" s="7">
        <v>3.4722222222222099E-3</v>
      </c>
    </row>
    <row r="58" spans="1:5" x14ac:dyDescent="0.25">
      <c r="A58" s="5">
        <v>50205</v>
      </c>
      <c r="B58" s="5">
        <v>2017</v>
      </c>
      <c r="C58" s="5" t="s">
        <v>15</v>
      </c>
      <c r="D58" s="5">
        <v>1</v>
      </c>
      <c r="E58" s="7">
        <v>9.0277777777778012E-3</v>
      </c>
    </row>
    <row r="59" spans="1:5" x14ac:dyDescent="0.25">
      <c r="A59" s="5">
        <v>50241</v>
      </c>
      <c r="B59" s="5">
        <v>2017</v>
      </c>
      <c r="C59" s="5" t="s">
        <v>15</v>
      </c>
      <c r="D59" s="5">
        <v>1</v>
      </c>
      <c r="E59" s="7">
        <v>2.0833333333333814E-3</v>
      </c>
    </row>
    <row r="60" spans="1:5" x14ac:dyDescent="0.25">
      <c r="A60" s="5">
        <v>50200</v>
      </c>
      <c r="B60" s="5">
        <v>2017</v>
      </c>
      <c r="C60" s="5" t="s">
        <v>15</v>
      </c>
      <c r="D60" s="5">
        <v>1</v>
      </c>
      <c r="E60" s="7">
        <v>3.4722222222222099E-3</v>
      </c>
    </row>
    <row r="61" spans="1:5" x14ac:dyDescent="0.25">
      <c r="A61" s="5">
        <v>50214</v>
      </c>
      <c r="B61" s="5">
        <v>2017</v>
      </c>
      <c r="C61" s="5" t="s">
        <v>15</v>
      </c>
      <c r="D61" s="5">
        <v>1</v>
      </c>
      <c r="E61" s="7">
        <v>7.6388888888889728E-3</v>
      </c>
    </row>
    <row r="62" spans="1:5" x14ac:dyDescent="0.25">
      <c r="A62" s="5">
        <v>50226</v>
      </c>
      <c r="B62" s="5">
        <v>2017</v>
      </c>
      <c r="C62" s="5" t="s">
        <v>15</v>
      </c>
      <c r="D62" s="5">
        <v>1</v>
      </c>
      <c r="E62" s="7">
        <v>8.3333333333333592E-3</v>
      </c>
    </row>
    <row r="63" spans="1:5" x14ac:dyDescent="0.25">
      <c r="A63" s="5">
        <v>50204</v>
      </c>
      <c r="B63" s="5">
        <v>2017</v>
      </c>
      <c r="C63" s="5" t="s">
        <v>15</v>
      </c>
      <c r="D63" s="5">
        <v>1</v>
      </c>
      <c r="E63" s="7">
        <v>6.9444444444444198E-3</v>
      </c>
    </row>
    <row r="64" spans="1:5" x14ac:dyDescent="0.25">
      <c r="A64" s="5">
        <v>50213</v>
      </c>
      <c r="B64" s="5">
        <v>2017</v>
      </c>
      <c r="C64" s="5" t="s">
        <v>15</v>
      </c>
      <c r="D64" s="5">
        <v>1</v>
      </c>
      <c r="E64" s="7">
        <v>6.2499999999999778E-3</v>
      </c>
    </row>
    <row r="65" spans="1:5" x14ac:dyDescent="0.25">
      <c r="A65" s="5">
        <v>36558</v>
      </c>
      <c r="B65" s="5">
        <v>2017</v>
      </c>
      <c r="C65" s="5" t="s">
        <v>15</v>
      </c>
      <c r="D65" s="5">
        <v>1</v>
      </c>
      <c r="E65" s="7">
        <v>2.7777777777777679E-3</v>
      </c>
    </row>
    <row r="66" spans="1:5" x14ac:dyDescent="0.25">
      <c r="A66" s="5">
        <v>34521</v>
      </c>
      <c r="B66" s="5">
        <v>2017</v>
      </c>
      <c r="C66" s="5" t="s">
        <v>15</v>
      </c>
      <c r="D66" s="5">
        <v>1</v>
      </c>
      <c r="E66" s="7">
        <v>2.0833333333333814E-3</v>
      </c>
    </row>
    <row r="67" spans="1:5" x14ac:dyDescent="0.25">
      <c r="A67" s="5">
        <v>36312</v>
      </c>
      <c r="B67" s="5">
        <v>2017</v>
      </c>
      <c r="C67" s="5" t="s">
        <v>15</v>
      </c>
      <c r="D67" s="5">
        <v>1</v>
      </c>
      <c r="E67" s="7">
        <v>1.388888888888884E-3</v>
      </c>
    </row>
    <row r="68" spans="1:5" x14ac:dyDescent="0.25">
      <c r="A68" s="5">
        <v>36531</v>
      </c>
      <c r="B68" s="5">
        <v>2017</v>
      </c>
      <c r="C68" s="5" t="s">
        <v>15</v>
      </c>
      <c r="D68" s="5">
        <v>1</v>
      </c>
      <c r="E68" s="7">
        <v>9.7222222222221877E-3</v>
      </c>
    </row>
    <row r="69" spans="1:5" x14ac:dyDescent="0.25">
      <c r="A69" s="5">
        <v>50406</v>
      </c>
      <c r="B69" s="5">
        <v>2017</v>
      </c>
      <c r="C69" s="5" t="s">
        <v>15</v>
      </c>
      <c r="D69" s="5">
        <v>3</v>
      </c>
      <c r="E69" s="7">
        <v>8.3333333333333037E-3</v>
      </c>
    </row>
    <row r="70" spans="1:5" x14ac:dyDescent="0.25">
      <c r="A70" s="5">
        <v>50406</v>
      </c>
      <c r="B70" s="5">
        <v>2017</v>
      </c>
      <c r="C70" s="5" t="s">
        <v>15</v>
      </c>
      <c r="D70" s="5">
        <v>3</v>
      </c>
      <c r="E70" s="7">
        <v>1.1805555555555514E-2</v>
      </c>
    </row>
    <row r="71" spans="1:5" x14ac:dyDescent="0.25">
      <c r="A71" s="5">
        <v>50724</v>
      </c>
      <c r="B71" s="5">
        <v>2017</v>
      </c>
      <c r="C71" s="5" t="s">
        <v>15</v>
      </c>
      <c r="D71" s="5">
        <v>3</v>
      </c>
      <c r="E71" s="7">
        <v>1.1111111111111072E-2</v>
      </c>
    </row>
    <row r="72" spans="1:5" x14ac:dyDescent="0.25">
      <c r="A72" s="5">
        <v>1731</v>
      </c>
      <c r="B72" s="5">
        <v>2017</v>
      </c>
      <c r="C72" s="5" t="s">
        <v>3</v>
      </c>
      <c r="D72" s="5">
        <v>1</v>
      </c>
      <c r="E72" s="7">
        <v>2.0833333333332704E-3</v>
      </c>
    </row>
    <row r="73" spans="1:5" x14ac:dyDescent="0.25">
      <c r="A73" s="5">
        <v>1731</v>
      </c>
      <c r="B73" s="5">
        <v>2017</v>
      </c>
      <c r="C73" s="5" t="s">
        <v>3</v>
      </c>
      <c r="D73" s="5">
        <v>2</v>
      </c>
      <c r="E73" s="7">
        <v>1.3194444444444453E-2</v>
      </c>
    </row>
    <row r="74" spans="1:5" x14ac:dyDescent="0.25">
      <c r="A74" s="5">
        <v>1734</v>
      </c>
      <c r="B74" s="5">
        <v>2017</v>
      </c>
      <c r="C74" s="5" t="s">
        <v>3</v>
      </c>
      <c r="D74" s="5">
        <v>1</v>
      </c>
      <c r="E74" s="7">
        <v>2.0833333333333814E-3</v>
      </c>
    </row>
    <row r="75" spans="1:5" x14ac:dyDescent="0.25">
      <c r="A75" s="5">
        <v>1734</v>
      </c>
      <c r="B75" s="5">
        <v>2017</v>
      </c>
      <c r="C75" s="5" t="s">
        <v>3</v>
      </c>
      <c r="D75" s="5">
        <v>2</v>
      </c>
      <c r="E75" s="7">
        <v>7.6388888888889173E-3</v>
      </c>
    </row>
    <row r="76" spans="1:5" x14ac:dyDescent="0.25">
      <c r="A76" s="5">
        <v>1735</v>
      </c>
      <c r="B76" s="5">
        <v>2017</v>
      </c>
      <c r="C76" s="5" t="s">
        <v>3</v>
      </c>
      <c r="D76" s="5">
        <v>1</v>
      </c>
      <c r="E76" s="7">
        <v>3.4722222222222654E-3</v>
      </c>
    </row>
    <row r="77" spans="1:5" x14ac:dyDescent="0.25">
      <c r="A77" s="5">
        <v>1735</v>
      </c>
      <c r="B77" s="5">
        <v>2017</v>
      </c>
      <c r="C77" s="5" t="s">
        <v>3</v>
      </c>
      <c r="D77" s="5">
        <v>2</v>
      </c>
      <c r="E77" s="7">
        <v>6.2499999999999778E-3</v>
      </c>
    </row>
    <row r="78" spans="1:5" x14ac:dyDescent="0.25">
      <c r="A78" s="5">
        <v>50724</v>
      </c>
      <c r="B78" s="5">
        <v>2017</v>
      </c>
      <c r="C78" s="5" t="s">
        <v>15</v>
      </c>
      <c r="D78" s="5">
        <v>7</v>
      </c>
      <c r="E78" s="7">
        <v>1.1805555555555514E-2</v>
      </c>
    </row>
    <row r="79" spans="1:5" x14ac:dyDescent="0.25">
      <c r="A79" s="5">
        <v>50506</v>
      </c>
      <c r="B79" s="5">
        <v>2017</v>
      </c>
      <c r="C79" s="5" t="s">
        <v>15</v>
      </c>
      <c r="D79" s="5">
        <v>3</v>
      </c>
      <c r="E79" s="7">
        <v>0</v>
      </c>
    </row>
    <row r="80" spans="1:5" x14ac:dyDescent="0.25">
      <c r="A80" s="5">
        <v>50474</v>
      </c>
      <c r="B80" s="5">
        <v>2017</v>
      </c>
      <c r="C80" s="5" t="s">
        <v>15</v>
      </c>
      <c r="D80" s="5">
        <v>3</v>
      </c>
      <c r="E80" s="7">
        <v>0</v>
      </c>
    </row>
    <row r="81" spans="1:5" x14ac:dyDescent="0.25">
      <c r="A81" s="5">
        <v>36679</v>
      </c>
      <c r="B81" s="5">
        <v>2017</v>
      </c>
      <c r="C81" s="5" t="s">
        <v>15</v>
      </c>
      <c r="D81" s="5">
        <v>3</v>
      </c>
      <c r="E81" s="7">
        <v>0</v>
      </c>
    </row>
    <row r="82" spans="1:5" x14ac:dyDescent="0.25">
      <c r="A82" s="5">
        <v>50826</v>
      </c>
      <c r="B82" s="5">
        <v>2017</v>
      </c>
      <c r="C82" s="5" t="s">
        <v>15</v>
      </c>
      <c r="D82" s="5">
        <v>3</v>
      </c>
      <c r="E82" s="7">
        <v>9.7222222222221877E-3</v>
      </c>
    </row>
    <row r="83" spans="1:5" x14ac:dyDescent="0.25">
      <c r="A83" s="5">
        <v>50218</v>
      </c>
      <c r="B83" s="5">
        <v>2017</v>
      </c>
      <c r="C83" s="5" t="s">
        <v>15</v>
      </c>
      <c r="D83" s="5">
        <v>3</v>
      </c>
      <c r="E83" s="7">
        <v>1.1111111111111072E-2</v>
      </c>
    </row>
    <row r="84" spans="1:5" x14ac:dyDescent="0.25">
      <c r="A84" s="5">
        <v>50132</v>
      </c>
      <c r="B84" s="5">
        <v>2017</v>
      </c>
      <c r="C84" s="5" t="s">
        <v>15</v>
      </c>
      <c r="D84" s="5">
        <v>3</v>
      </c>
      <c r="E84" s="7">
        <v>8.3333333333333037E-3</v>
      </c>
    </row>
    <row r="85" spans="1:5" x14ac:dyDescent="0.25">
      <c r="A85" s="5">
        <v>50069</v>
      </c>
      <c r="B85" s="5">
        <v>2017</v>
      </c>
      <c r="C85" s="5" t="s">
        <v>15</v>
      </c>
      <c r="D85" s="5">
        <v>3</v>
      </c>
      <c r="E85" s="7">
        <v>1.5277777777777835E-2</v>
      </c>
    </row>
    <row r="86" spans="1:5" x14ac:dyDescent="0.25">
      <c r="A86" s="5">
        <v>36213</v>
      </c>
      <c r="B86" s="5">
        <v>2017</v>
      </c>
      <c r="C86" s="5" t="s">
        <v>15</v>
      </c>
      <c r="D86" s="5">
        <v>1</v>
      </c>
      <c r="E86" s="7">
        <v>4.1666666666667629E-3</v>
      </c>
    </row>
    <row r="87" spans="1:5" x14ac:dyDescent="0.25">
      <c r="A87" s="5">
        <v>50750</v>
      </c>
      <c r="B87" s="5">
        <v>2017</v>
      </c>
      <c r="C87" s="5" t="s">
        <v>15</v>
      </c>
      <c r="D87" s="5">
        <v>1</v>
      </c>
      <c r="E87" s="7">
        <v>5.5555555555555358E-3</v>
      </c>
    </row>
    <row r="88" spans="1:5" x14ac:dyDescent="0.25">
      <c r="A88" s="5">
        <v>50104</v>
      </c>
      <c r="B88" s="5">
        <v>2017</v>
      </c>
      <c r="C88" s="5" t="s">
        <v>15</v>
      </c>
      <c r="D88" s="5">
        <v>1</v>
      </c>
      <c r="E88" s="7">
        <v>6.9444444444445308E-3</v>
      </c>
    </row>
    <row r="89" spans="1:5" x14ac:dyDescent="0.25">
      <c r="A89" s="5">
        <v>608751</v>
      </c>
      <c r="B89" s="5">
        <v>2017</v>
      </c>
      <c r="C89" s="5" t="s">
        <v>3</v>
      </c>
      <c r="D89" s="5">
        <v>1</v>
      </c>
      <c r="E89" s="7">
        <v>2.083333333333437E-3</v>
      </c>
    </row>
    <row r="90" spans="1:5" x14ac:dyDescent="0.25">
      <c r="A90" s="5">
        <v>608751</v>
      </c>
      <c r="B90" s="5">
        <v>2017</v>
      </c>
      <c r="C90" s="5" t="s">
        <v>3</v>
      </c>
      <c r="D90" s="5">
        <v>2</v>
      </c>
      <c r="E90" s="7">
        <v>3.4722222222220989E-3</v>
      </c>
    </row>
    <row r="91" spans="1:5" x14ac:dyDescent="0.25">
      <c r="A91" s="5">
        <v>6096179</v>
      </c>
      <c r="B91" s="5">
        <v>2017</v>
      </c>
      <c r="C91" s="5" t="s">
        <v>3</v>
      </c>
      <c r="D91" s="5">
        <v>1</v>
      </c>
      <c r="E91" s="7">
        <v>2.7777777777777679E-3</v>
      </c>
    </row>
    <row r="92" spans="1:5" x14ac:dyDescent="0.25">
      <c r="A92" s="5">
        <v>6096179</v>
      </c>
      <c r="B92" s="5">
        <v>2017</v>
      </c>
      <c r="C92" s="5" t="s">
        <v>3</v>
      </c>
      <c r="D92" s="5">
        <v>1</v>
      </c>
      <c r="E92" s="7">
        <v>2.0833333333333259E-3</v>
      </c>
    </row>
    <row r="93" spans="1:5" x14ac:dyDescent="0.25">
      <c r="A93" s="5">
        <v>6094305</v>
      </c>
      <c r="B93" s="5">
        <v>2017</v>
      </c>
      <c r="C93" s="5" t="s">
        <v>3</v>
      </c>
      <c r="D93" s="5">
        <v>1</v>
      </c>
      <c r="E93" s="7">
        <v>2.0833333333332149E-3</v>
      </c>
    </row>
    <row r="94" spans="1:5" x14ac:dyDescent="0.25">
      <c r="A94" s="5">
        <v>6034015</v>
      </c>
      <c r="B94" s="5">
        <v>2017</v>
      </c>
      <c r="C94" s="5" t="s">
        <v>3</v>
      </c>
      <c r="D94" s="5">
        <v>1</v>
      </c>
      <c r="E94" s="7">
        <v>1.388888888888884E-3</v>
      </c>
    </row>
    <row r="95" spans="1:5" x14ac:dyDescent="0.25">
      <c r="A95" s="5">
        <v>6034015</v>
      </c>
      <c r="B95" s="5">
        <v>2017</v>
      </c>
      <c r="C95" s="5" t="s">
        <v>3</v>
      </c>
      <c r="D95" s="5">
        <v>1</v>
      </c>
      <c r="E95" s="7">
        <v>1.388888888888884E-3</v>
      </c>
    </row>
    <row r="96" spans="1:5" x14ac:dyDescent="0.25">
      <c r="A96" s="5">
        <v>6110205</v>
      </c>
      <c r="B96" s="5">
        <v>2017</v>
      </c>
      <c r="C96" s="5" t="s">
        <v>3</v>
      </c>
      <c r="D96" s="5">
        <v>1</v>
      </c>
      <c r="E96" s="7">
        <v>2.0833333333332704E-3</v>
      </c>
    </row>
    <row r="97" spans="1:5" x14ac:dyDescent="0.25">
      <c r="A97" s="5">
        <v>6107510</v>
      </c>
      <c r="B97" s="5">
        <v>2017</v>
      </c>
      <c r="C97" s="5" t="s">
        <v>3</v>
      </c>
      <c r="D97" s="5">
        <v>1</v>
      </c>
      <c r="E97" s="7">
        <v>7.6388888888889173E-3</v>
      </c>
    </row>
    <row r="98" spans="1:5" x14ac:dyDescent="0.25">
      <c r="A98" s="5">
        <v>1821</v>
      </c>
      <c r="B98" s="5">
        <v>2017</v>
      </c>
      <c r="C98" s="5" t="s">
        <v>3</v>
      </c>
      <c r="D98" s="5">
        <v>1</v>
      </c>
      <c r="E98" s="7">
        <v>1.388888888888884E-3</v>
      </c>
    </row>
    <row r="99" spans="1:5" x14ac:dyDescent="0.25">
      <c r="A99" s="5">
        <v>1821</v>
      </c>
      <c r="B99" s="5">
        <v>2017</v>
      </c>
      <c r="C99" s="5" t="s">
        <v>3</v>
      </c>
      <c r="D99" s="5">
        <v>2</v>
      </c>
      <c r="E99" s="7">
        <v>5.5555555555555913E-3</v>
      </c>
    </row>
    <row r="100" spans="1:5" x14ac:dyDescent="0.25">
      <c r="A100" s="5">
        <v>1820</v>
      </c>
      <c r="B100" s="5">
        <v>2017</v>
      </c>
      <c r="C100" s="5" t="s">
        <v>3</v>
      </c>
      <c r="D100" s="5">
        <v>1</v>
      </c>
      <c r="E100" s="7">
        <v>2.0833333333333814E-3</v>
      </c>
    </row>
    <row r="101" spans="1:5" x14ac:dyDescent="0.25">
      <c r="A101" s="5">
        <v>1820</v>
      </c>
      <c r="B101" s="5">
        <v>2017</v>
      </c>
      <c r="C101" s="5" t="s">
        <v>3</v>
      </c>
      <c r="D101" s="5">
        <v>2</v>
      </c>
      <c r="E101" s="7">
        <v>9.7222222222221877E-3</v>
      </c>
    </row>
    <row r="102" spans="1:5" x14ac:dyDescent="0.25">
      <c r="A102" s="5">
        <v>1752</v>
      </c>
      <c r="B102" s="5">
        <v>2017</v>
      </c>
      <c r="C102" s="5" t="s">
        <v>15</v>
      </c>
      <c r="D102" s="5">
        <v>2</v>
      </c>
      <c r="E102" s="7">
        <v>0</v>
      </c>
    </row>
    <row r="103" spans="1:5" x14ac:dyDescent="0.25">
      <c r="A103" s="5">
        <v>1752</v>
      </c>
      <c r="B103" s="5">
        <v>2017</v>
      </c>
      <c r="C103" s="5" t="s">
        <v>15</v>
      </c>
      <c r="D103" s="5">
        <v>3</v>
      </c>
      <c r="E103" s="7">
        <v>1.388888888888884E-3</v>
      </c>
    </row>
    <row r="104" spans="1:5" x14ac:dyDescent="0.25">
      <c r="A104" s="5">
        <v>1751</v>
      </c>
      <c r="B104" s="5">
        <v>2017</v>
      </c>
      <c r="C104" s="5" t="s">
        <v>15</v>
      </c>
      <c r="D104" s="5">
        <v>2</v>
      </c>
      <c r="E104" s="7">
        <v>0</v>
      </c>
    </row>
    <row r="105" spans="1:5" x14ac:dyDescent="0.25">
      <c r="A105" s="5">
        <v>1750</v>
      </c>
      <c r="B105" s="5">
        <v>2017</v>
      </c>
      <c r="C105" s="5" t="s">
        <v>15</v>
      </c>
      <c r="D105" s="5">
        <v>2</v>
      </c>
      <c r="E105" s="7">
        <v>0</v>
      </c>
    </row>
    <row r="106" spans="1:5" x14ac:dyDescent="0.25">
      <c r="A106" s="5">
        <v>1749</v>
      </c>
      <c r="B106" s="5">
        <v>2017</v>
      </c>
      <c r="C106" s="5" t="s">
        <v>15</v>
      </c>
      <c r="D106" s="5">
        <v>2</v>
      </c>
      <c r="E106" s="7">
        <v>0</v>
      </c>
    </row>
    <row r="107" spans="1:5" x14ac:dyDescent="0.25">
      <c r="A107" s="5">
        <v>1748</v>
      </c>
      <c r="B107" s="5">
        <v>2017</v>
      </c>
      <c r="C107" s="5" t="s">
        <v>15</v>
      </c>
      <c r="D107" s="5">
        <v>1</v>
      </c>
      <c r="E107" s="7">
        <v>5.0000000000000044E-2</v>
      </c>
    </row>
    <row r="108" spans="1:5" x14ac:dyDescent="0.25">
      <c r="A108" s="5">
        <v>1748</v>
      </c>
      <c r="B108" s="5">
        <v>2017</v>
      </c>
      <c r="C108" s="5" t="s">
        <v>15</v>
      </c>
      <c r="D108" s="5">
        <v>2</v>
      </c>
      <c r="E108" s="7">
        <v>1.1111111111111072E-2</v>
      </c>
    </row>
    <row r="109" spans="1:5" x14ac:dyDescent="0.25">
      <c r="A109" s="5">
        <v>1747</v>
      </c>
      <c r="B109" s="5">
        <v>2017</v>
      </c>
      <c r="C109" s="5" t="s">
        <v>15</v>
      </c>
      <c r="D109" s="5">
        <v>2</v>
      </c>
      <c r="E109" s="7">
        <v>0</v>
      </c>
    </row>
    <row r="110" spans="1:5" x14ac:dyDescent="0.25">
      <c r="A110" s="5">
        <v>1753</v>
      </c>
      <c r="B110" s="5">
        <v>2017</v>
      </c>
      <c r="C110" s="5" t="s">
        <v>15</v>
      </c>
      <c r="D110" s="5">
        <v>2</v>
      </c>
      <c r="E110" s="7">
        <v>0</v>
      </c>
    </row>
    <row r="111" spans="1:5" x14ac:dyDescent="0.25">
      <c r="A111" s="5">
        <v>1754</v>
      </c>
      <c r="B111" s="5">
        <v>2017</v>
      </c>
      <c r="C111" s="5" t="s">
        <v>15</v>
      </c>
      <c r="D111" s="5">
        <v>2</v>
      </c>
      <c r="E111" s="7">
        <v>0</v>
      </c>
    </row>
    <row r="112" spans="1:5" x14ac:dyDescent="0.25">
      <c r="A112" s="5">
        <v>1755</v>
      </c>
      <c r="B112" s="5">
        <v>2017</v>
      </c>
      <c r="C112" s="5" t="s">
        <v>15</v>
      </c>
      <c r="D112" s="5">
        <v>2</v>
      </c>
      <c r="E112" s="7">
        <v>0</v>
      </c>
    </row>
    <row r="113" spans="1:5" x14ac:dyDescent="0.25">
      <c r="A113" s="5">
        <v>1756</v>
      </c>
      <c r="B113" s="5">
        <v>2017</v>
      </c>
      <c r="C113" s="5" t="s">
        <v>15</v>
      </c>
      <c r="D113" s="5">
        <v>2</v>
      </c>
      <c r="E113" s="7">
        <v>0</v>
      </c>
    </row>
    <row r="114" spans="1:5" x14ac:dyDescent="0.25">
      <c r="A114" s="5">
        <v>1757</v>
      </c>
      <c r="B114" s="5">
        <v>2017</v>
      </c>
      <c r="C114" s="5" t="s">
        <v>15</v>
      </c>
      <c r="D114" s="5">
        <v>2</v>
      </c>
      <c r="E114" s="7">
        <v>0</v>
      </c>
    </row>
    <row r="115" spans="1:5" x14ac:dyDescent="0.25">
      <c r="A115" s="5">
        <v>1759</v>
      </c>
      <c r="B115" s="5">
        <v>2017</v>
      </c>
      <c r="C115" s="5" t="s">
        <v>15</v>
      </c>
      <c r="D115" s="5">
        <v>2</v>
      </c>
      <c r="E115" s="7">
        <v>0</v>
      </c>
    </row>
    <row r="116" spans="1:5" x14ac:dyDescent="0.25">
      <c r="A116" s="5">
        <v>1760</v>
      </c>
      <c r="B116" s="5">
        <v>2017</v>
      </c>
      <c r="C116" s="5" t="s">
        <v>15</v>
      </c>
      <c r="D116" s="5">
        <v>2</v>
      </c>
      <c r="E116" s="7">
        <v>0</v>
      </c>
    </row>
    <row r="117" spans="1:5" x14ac:dyDescent="0.25">
      <c r="A117" s="5">
        <v>1763</v>
      </c>
      <c r="B117" s="5">
        <v>2017</v>
      </c>
      <c r="C117" s="5" t="s">
        <v>15</v>
      </c>
      <c r="D117" s="5">
        <v>2</v>
      </c>
      <c r="E117" s="7">
        <v>0</v>
      </c>
    </row>
    <row r="118" spans="1:5" x14ac:dyDescent="0.25">
      <c r="A118" s="5">
        <v>1765</v>
      </c>
      <c r="B118" s="5">
        <v>2017</v>
      </c>
      <c r="C118" s="5" t="s">
        <v>15</v>
      </c>
      <c r="D118" s="5">
        <v>2</v>
      </c>
      <c r="E118" s="7">
        <v>0</v>
      </c>
    </row>
    <row r="119" spans="1:5" x14ac:dyDescent="0.25">
      <c r="A119" s="5">
        <v>1771</v>
      </c>
      <c r="B119" s="5">
        <v>2017</v>
      </c>
      <c r="C119" s="5" t="s">
        <v>15</v>
      </c>
      <c r="D119" s="5">
        <v>2</v>
      </c>
      <c r="E119" s="7">
        <v>0</v>
      </c>
    </row>
    <row r="120" spans="1:5" x14ac:dyDescent="0.25">
      <c r="A120" s="5">
        <v>1772</v>
      </c>
      <c r="B120" s="5">
        <v>2017</v>
      </c>
      <c r="C120" s="5" t="s">
        <v>15</v>
      </c>
      <c r="D120" s="5">
        <v>2</v>
      </c>
      <c r="E120" s="7">
        <v>0</v>
      </c>
    </row>
    <row r="121" spans="1:5" x14ac:dyDescent="0.25">
      <c r="A121" s="5">
        <v>1773</v>
      </c>
      <c r="B121" s="5">
        <v>2017</v>
      </c>
      <c r="C121" s="5" t="s">
        <v>15</v>
      </c>
      <c r="D121" s="5">
        <v>2</v>
      </c>
      <c r="E121" s="7">
        <v>0</v>
      </c>
    </row>
    <row r="122" spans="1:5" x14ac:dyDescent="0.25">
      <c r="A122" s="5">
        <v>1774</v>
      </c>
      <c r="B122" s="5">
        <v>2017</v>
      </c>
      <c r="C122" s="5" t="s">
        <v>15</v>
      </c>
      <c r="D122" s="5">
        <v>2</v>
      </c>
      <c r="E122" s="7">
        <v>0</v>
      </c>
    </row>
    <row r="123" spans="1:5" x14ac:dyDescent="0.25">
      <c r="A123" s="5">
        <v>1758</v>
      </c>
      <c r="B123" s="5">
        <v>2017</v>
      </c>
      <c r="C123" s="5" t="s">
        <v>15</v>
      </c>
      <c r="D123" s="5">
        <v>2</v>
      </c>
      <c r="E123" s="7">
        <v>0</v>
      </c>
    </row>
    <row r="124" spans="1:5" x14ac:dyDescent="0.25">
      <c r="A124" s="5">
        <v>368</v>
      </c>
      <c r="B124" s="5">
        <v>2017</v>
      </c>
      <c r="C124" s="5" t="s">
        <v>15</v>
      </c>
      <c r="D124" s="5">
        <v>5</v>
      </c>
      <c r="E124" s="7">
        <v>0.46319444444444452</v>
      </c>
    </row>
    <row r="125" spans="1:5" x14ac:dyDescent="0.25">
      <c r="A125" s="5">
        <v>122</v>
      </c>
      <c r="B125" s="5">
        <v>2018</v>
      </c>
      <c r="C125" s="5" t="s">
        <v>3</v>
      </c>
      <c r="D125" s="5">
        <v>1</v>
      </c>
      <c r="E125" s="7">
        <v>1.3888888888887729E-3</v>
      </c>
    </row>
    <row r="126" spans="1:5" x14ac:dyDescent="0.25">
      <c r="A126" s="5">
        <v>122</v>
      </c>
      <c r="B126" s="5">
        <v>2018</v>
      </c>
      <c r="C126" s="5" t="s">
        <v>3</v>
      </c>
      <c r="D126" s="5">
        <v>2</v>
      </c>
      <c r="E126" s="7">
        <v>2.7777777777777679E-3</v>
      </c>
    </row>
    <row r="127" spans="1:5" x14ac:dyDescent="0.25">
      <c r="A127" s="5">
        <v>121</v>
      </c>
      <c r="B127" s="5">
        <v>2018</v>
      </c>
      <c r="C127" s="5" t="s">
        <v>3</v>
      </c>
      <c r="D127" s="5">
        <v>1</v>
      </c>
      <c r="E127" s="7">
        <v>1.388888888888884E-3</v>
      </c>
    </row>
    <row r="128" spans="1:5" x14ac:dyDescent="0.25">
      <c r="A128" s="5">
        <v>121</v>
      </c>
      <c r="B128" s="5">
        <v>2018</v>
      </c>
      <c r="C128" s="5" t="s">
        <v>3</v>
      </c>
      <c r="D128" s="5">
        <v>2</v>
      </c>
      <c r="E128" s="7">
        <v>2.7777777777777679E-3</v>
      </c>
    </row>
    <row r="129" spans="1:5" x14ac:dyDescent="0.25">
      <c r="A129" s="5">
        <v>18</v>
      </c>
      <c r="B129" s="5">
        <v>2018</v>
      </c>
      <c r="C129" s="5" t="s">
        <v>3</v>
      </c>
      <c r="D129" s="5">
        <v>1</v>
      </c>
      <c r="E129" s="7">
        <v>2.0833333333332149E-3</v>
      </c>
    </row>
    <row r="130" spans="1:5" x14ac:dyDescent="0.25">
      <c r="A130" s="5">
        <v>18</v>
      </c>
      <c r="B130" s="5">
        <v>2018</v>
      </c>
      <c r="C130" s="5" t="s">
        <v>3</v>
      </c>
      <c r="D130" s="5">
        <v>2</v>
      </c>
      <c r="E130" s="7">
        <v>6.2499999999999778E-3</v>
      </c>
    </row>
    <row r="131" spans="1:5" x14ac:dyDescent="0.25">
      <c r="A131" s="5">
        <v>1886</v>
      </c>
      <c r="B131" s="5">
        <v>2017</v>
      </c>
      <c r="C131" s="5" t="s">
        <v>3</v>
      </c>
      <c r="D131" s="5">
        <v>1</v>
      </c>
      <c r="E131" s="7">
        <v>6.9444444444449749E-4</v>
      </c>
    </row>
    <row r="132" spans="1:5" x14ac:dyDescent="0.25">
      <c r="A132" s="5">
        <v>1886</v>
      </c>
      <c r="B132" s="5">
        <v>2017</v>
      </c>
      <c r="C132" s="5" t="s">
        <v>3</v>
      </c>
      <c r="D132" s="5">
        <v>2</v>
      </c>
      <c r="E132" s="7">
        <v>4.1666666666666519E-3</v>
      </c>
    </row>
    <row r="133" spans="1:5" x14ac:dyDescent="0.25">
      <c r="A133" s="5">
        <v>1896</v>
      </c>
      <c r="B133" s="5">
        <v>2017</v>
      </c>
      <c r="C133" s="5" t="s">
        <v>3</v>
      </c>
      <c r="D133" s="5">
        <v>1</v>
      </c>
      <c r="E133" s="7">
        <v>6.9444444444444198E-4</v>
      </c>
    </row>
    <row r="134" spans="1:5" x14ac:dyDescent="0.25">
      <c r="A134" s="5">
        <v>1896</v>
      </c>
      <c r="B134" s="5">
        <v>2017</v>
      </c>
      <c r="C134" s="5" t="s">
        <v>3</v>
      </c>
      <c r="D134" s="5">
        <v>2</v>
      </c>
      <c r="E134" s="7">
        <v>1.1805555555555514E-2</v>
      </c>
    </row>
    <row r="135" spans="1:5" x14ac:dyDescent="0.25">
      <c r="A135" s="5">
        <v>1898</v>
      </c>
      <c r="B135" s="5">
        <v>2017</v>
      </c>
      <c r="C135" s="5" t="s">
        <v>3</v>
      </c>
      <c r="D135" s="5">
        <v>1</v>
      </c>
      <c r="E135" s="7">
        <v>6.94444444444553E-4</v>
      </c>
    </row>
    <row r="136" spans="1:5" x14ac:dyDescent="0.25">
      <c r="A136" s="5">
        <v>1898</v>
      </c>
      <c r="B136" s="5">
        <v>2017</v>
      </c>
      <c r="C136" s="5" t="s">
        <v>3</v>
      </c>
      <c r="D136" s="5">
        <v>2</v>
      </c>
      <c r="E136" s="7">
        <v>3.4722222222222099E-3</v>
      </c>
    </row>
    <row r="137" spans="1:5" x14ac:dyDescent="0.25">
      <c r="A137" s="5">
        <v>1143</v>
      </c>
      <c r="B137" s="5">
        <v>2017</v>
      </c>
      <c r="C137" s="5" t="s">
        <v>15</v>
      </c>
      <c r="D137" s="5">
        <v>5</v>
      </c>
      <c r="E137" s="7">
        <v>5.902777777777779E-2</v>
      </c>
    </row>
    <row r="138" spans="1:5" x14ac:dyDescent="0.25">
      <c r="A138" s="5">
        <v>1902</v>
      </c>
      <c r="B138" s="5">
        <v>2017</v>
      </c>
      <c r="C138" s="5" t="s">
        <v>3</v>
      </c>
      <c r="D138" s="5">
        <v>1</v>
      </c>
      <c r="E138" s="7">
        <v>6.9444444444433095E-4</v>
      </c>
    </row>
    <row r="139" spans="1:5" x14ac:dyDescent="0.25">
      <c r="A139" s="5">
        <v>1902</v>
      </c>
      <c r="B139" s="5">
        <v>2017</v>
      </c>
      <c r="C139" s="5" t="s">
        <v>3</v>
      </c>
      <c r="D139" s="5">
        <v>2</v>
      </c>
      <c r="E139" s="7">
        <v>1.4583333333333393E-2</v>
      </c>
    </row>
    <row r="140" spans="1:5" x14ac:dyDescent="0.25">
      <c r="A140" s="5">
        <v>6189384</v>
      </c>
      <c r="B140" s="5">
        <v>2017</v>
      </c>
      <c r="C140" s="5" t="s">
        <v>3</v>
      </c>
      <c r="D140" s="5">
        <v>1</v>
      </c>
      <c r="E140" s="7">
        <v>1.388888888888995E-3</v>
      </c>
    </row>
    <row r="141" spans="1:5" x14ac:dyDescent="0.25">
      <c r="A141" s="5">
        <v>6189384</v>
      </c>
      <c r="B141" s="5">
        <v>2017</v>
      </c>
      <c r="C141" s="5" t="s">
        <v>3</v>
      </c>
      <c r="D141" s="5">
        <v>2</v>
      </c>
      <c r="E141" s="7">
        <v>4.8611111111110938E-3</v>
      </c>
    </row>
    <row r="142" spans="1:5" x14ac:dyDescent="0.25">
      <c r="A142" s="5">
        <v>1901</v>
      </c>
      <c r="B142" s="5">
        <v>2017</v>
      </c>
      <c r="C142" s="5" t="s">
        <v>3</v>
      </c>
      <c r="D142" s="5">
        <v>1</v>
      </c>
      <c r="E142" s="7">
        <v>6.9444444444444198E-4</v>
      </c>
    </row>
    <row r="143" spans="1:5" x14ac:dyDescent="0.25">
      <c r="A143" s="5">
        <v>1901</v>
      </c>
      <c r="B143" s="5">
        <v>2017</v>
      </c>
      <c r="C143" s="5" t="s">
        <v>3</v>
      </c>
      <c r="D143" s="5">
        <v>2</v>
      </c>
      <c r="E143" s="7">
        <v>2.7777777777777679E-3</v>
      </c>
    </row>
    <row r="144" spans="1:5" x14ac:dyDescent="0.25">
      <c r="A144" s="5">
        <v>1907</v>
      </c>
      <c r="B144" s="5">
        <v>2017</v>
      </c>
      <c r="C144" s="5" t="s">
        <v>3</v>
      </c>
      <c r="D144" s="5">
        <v>1</v>
      </c>
      <c r="E144" s="7">
        <v>6.9444444444449749E-4</v>
      </c>
    </row>
    <row r="145" spans="1:5" x14ac:dyDescent="0.25">
      <c r="A145" s="5">
        <v>1907</v>
      </c>
      <c r="B145" s="5">
        <v>2017</v>
      </c>
      <c r="C145" s="5" t="s">
        <v>3</v>
      </c>
      <c r="D145" s="5">
        <v>2</v>
      </c>
      <c r="E145" s="7">
        <v>2.0833333333333814E-3</v>
      </c>
    </row>
    <row r="146" spans="1:5" x14ac:dyDescent="0.25">
      <c r="A146" s="5">
        <v>1905</v>
      </c>
      <c r="B146" s="5">
        <v>2017</v>
      </c>
      <c r="C146" s="5" t="s">
        <v>3</v>
      </c>
      <c r="D146" s="5">
        <v>1</v>
      </c>
      <c r="E146" s="7">
        <v>6.9444444444444198E-4</v>
      </c>
    </row>
    <row r="147" spans="1:5" x14ac:dyDescent="0.25">
      <c r="A147" s="5">
        <v>1905</v>
      </c>
      <c r="B147" s="5">
        <v>2017</v>
      </c>
      <c r="C147" s="5" t="s">
        <v>3</v>
      </c>
      <c r="D147" s="5">
        <v>2</v>
      </c>
      <c r="E147" s="7">
        <v>2.7777777777777679E-3</v>
      </c>
    </row>
    <row r="148" spans="1:5" x14ac:dyDescent="0.25">
      <c r="A148" s="5">
        <v>1908</v>
      </c>
      <c r="B148" s="5">
        <v>2017</v>
      </c>
      <c r="C148" s="5" t="s">
        <v>3</v>
      </c>
      <c r="D148" s="5">
        <v>1</v>
      </c>
      <c r="E148" s="7">
        <v>1.388888888888995E-3</v>
      </c>
    </row>
    <row r="149" spans="1:5" x14ac:dyDescent="0.25">
      <c r="A149" s="5">
        <v>1908</v>
      </c>
      <c r="B149" s="5">
        <v>2017</v>
      </c>
      <c r="C149" s="5" t="s">
        <v>3</v>
      </c>
      <c r="D149" s="5">
        <v>2</v>
      </c>
      <c r="E149" s="7">
        <v>2.0833333333332704E-3</v>
      </c>
    </row>
    <row r="150" spans="1:5" x14ac:dyDescent="0.25">
      <c r="A150" s="5">
        <v>1909</v>
      </c>
      <c r="B150" s="5">
        <v>2017</v>
      </c>
      <c r="C150" s="5" t="s">
        <v>3</v>
      </c>
      <c r="D150" s="5">
        <v>1</v>
      </c>
      <c r="E150" s="7">
        <v>1.388888888888884E-3</v>
      </c>
    </row>
    <row r="151" spans="1:5" x14ac:dyDescent="0.25">
      <c r="A151" s="5">
        <v>1909</v>
      </c>
      <c r="B151" s="5">
        <v>2017</v>
      </c>
      <c r="C151" s="5" t="s">
        <v>3</v>
      </c>
      <c r="D151" s="5">
        <v>2</v>
      </c>
      <c r="E151" s="7">
        <v>3.4722222222222099E-3</v>
      </c>
    </row>
    <row r="152" spans="1:5" x14ac:dyDescent="0.25">
      <c r="A152" s="5">
        <v>1910</v>
      </c>
      <c r="B152" s="5">
        <v>2017</v>
      </c>
      <c r="C152" s="5" t="s">
        <v>3</v>
      </c>
      <c r="D152" s="5">
        <v>1</v>
      </c>
      <c r="E152" s="7">
        <v>6.9444444444444198E-4</v>
      </c>
    </row>
    <row r="153" spans="1:5" x14ac:dyDescent="0.25">
      <c r="A153" s="5">
        <v>1910</v>
      </c>
      <c r="B153" s="5">
        <v>2017</v>
      </c>
      <c r="C153" s="5" t="s">
        <v>3</v>
      </c>
      <c r="D153" s="5">
        <v>2</v>
      </c>
      <c r="E153" s="7">
        <v>2.7777777777777679E-3</v>
      </c>
    </row>
    <row r="154" spans="1:5" x14ac:dyDescent="0.25">
      <c r="A154" s="5">
        <v>1904</v>
      </c>
      <c r="B154" s="5">
        <v>2017</v>
      </c>
      <c r="C154" s="5" t="s">
        <v>3</v>
      </c>
      <c r="D154" s="5">
        <v>1</v>
      </c>
      <c r="E154" s="7">
        <v>6.9444444444444198E-4</v>
      </c>
    </row>
    <row r="155" spans="1:5" x14ac:dyDescent="0.25">
      <c r="A155" s="5">
        <v>1904</v>
      </c>
      <c r="B155" s="5">
        <v>2017</v>
      </c>
      <c r="C155" s="5" t="s">
        <v>3</v>
      </c>
      <c r="D155" s="5">
        <v>2</v>
      </c>
      <c r="E155" s="7">
        <v>9.0277777777778567E-3</v>
      </c>
    </row>
    <row r="156" spans="1:5" x14ac:dyDescent="0.25">
      <c r="A156" s="5">
        <v>1892</v>
      </c>
      <c r="B156" s="5">
        <v>2017</v>
      </c>
      <c r="C156" s="5" t="s">
        <v>3</v>
      </c>
      <c r="D156" s="5">
        <v>1</v>
      </c>
      <c r="E156" s="7">
        <v>6.9444444444444198E-4</v>
      </c>
    </row>
    <row r="157" spans="1:5" x14ac:dyDescent="0.25">
      <c r="A157" s="5">
        <v>1892</v>
      </c>
      <c r="B157" s="5">
        <v>2017</v>
      </c>
      <c r="C157" s="5" t="s">
        <v>3</v>
      </c>
      <c r="D157" s="5">
        <v>2</v>
      </c>
      <c r="E157" s="7">
        <v>2.0833333333333259E-3</v>
      </c>
    </row>
    <row r="158" spans="1:5" x14ac:dyDescent="0.25">
      <c r="A158" s="5">
        <v>1889</v>
      </c>
      <c r="B158" s="5">
        <v>2017</v>
      </c>
      <c r="C158" s="5" t="s">
        <v>3</v>
      </c>
      <c r="D158" s="5">
        <v>1</v>
      </c>
      <c r="E158" s="7">
        <v>6.9444444444444198E-4</v>
      </c>
    </row>
    <row r="159" spans="1:5" x14ac:dyDescent="0.25">
      <c r="A159" s="5">
        <v>1889</v>
      </c>
      <c r="B159" s="5">
        <v>2017</v>
      </c>
      <c r="C159" s="5" t="s">
        <v>3</v>
      </c>
      <c r="D159" s="5">
        <v>2</v>
      </c>
      <c r="E159" s="7">
        <v>4.1666666666667074E-3</v>
      </c>
    </row>
    <row r="160" spans="1:5" x14ac:dyDescent="0.25">
      <c r="A160" s="5">
        <v>1888</v>
      </c>
      <c r="B160" s="5">
        <v>2017</v>
      </c>
      <c r="C160" s="5" t="s">
        <v>3</v>
      </c>
      <c r="D160" s="5">
        <v>1</v>
      </c>
      <c r="E160" s="7">
        <v>6.9444444444444198E-4</v>
      </c>
    </row>
    <row r="161" spans="1:5" x14ac:dyDescent="0.25">
      <c r="A161" s="5">
        <v>1888</v>
      </c>
      <c r="B161" s="5">
        <v>2017</v>
      </c>
      <c r="C161" s="5" t="s">
        <v>3</v>
      </c>
      <c r="D161" s="5">
        <v>2</v>
      </c>
      <c r="E161" s="7">
        <v>4.8611111111110938E-3</v>
      </c>
    </row>
    <row r="162" spans="1:5" x14ac:dyDescent="0.25">
      <c r="A162" s="5">
        <v>1906</v>
      </c>
      <c r="B162" s="5">
        <v>2017</v>
      </c>
      <c r="C162" s="5" t="s">
        <v>3</v>
      </c>
      <c r="D162" s="5">
        <v>1</v>
      </c>
      <c r="E162" s="7">
        <v>6.9444444444444198E-4</v>
      </c>
    </row>
    <row r="163" spans="1:5" x14ac:dyDescent="0.25">
      <c r="A163" s="5">
        <v>1906</v>
      </c>
      <c r="B163" s="5">
        <v>2017</v>
      </c>
      <c r="C163" s="5" t="s">
        <v>3</v>
      </c>
      <c r="D163" s="5">
        <v>2</v>
      </c>
      <c r="E163" s="7">
        <v>3.4722222222222654E-3</v>
      </c>
    </row>
    <row r="164" spans="1:5" x14ac:dyDescent="0.25">
      <c r="A164" s="5">
        <v>1828</v>
      </c>
      <c r="B164" s="5">
        <v>2017</v>
      </c>
      <c r="C164" s="5" t="s">
        <v>3</v>
      </c>
      <c r="D164" s="5">
        <v>1</v>
      </c>
      <c r="E164" s="7">
        <v>1.3888888888887729E-3</v>
      </c>
    </row>
    <row r="165" spans="1:5" x14ac:dyDescent="0.25">
      <c r="A165" s="5">
        <v>1828</v>
      </c>
      <c r="B165" s="5">
        <v>2017</v>
      </c>
      <c r="C165" s="5" t="s">
        <v>3</v>
      </c>
      <c r="D165" s="5">
        <v>2</v>
      </c>
      <c r="E165" s="7">
        <v>2.7777777777777679E-3</v>
      </c>
    </row>
    <row r="166" spans="1:5" x14ac:dyDescent="0.25">
      <c r="A166" s="5">
        <v>1826</v>
      </c>
      <c r="B166" s="5">
        <v>2017</v>
      </c>
      <c r="C166" s="5" t="s">
        <v>3</v>
      </c>
      <c r="D166" s="5">
        <v>1</v>
      </c>
      <c r="E166" s="7">
        <v>2.0833333333333259E-3</v>
      </c>
    </row>
    <row r="167" spans="1:5" x14ac:dyDescent="0.25">
      <c r="A167" s="5">
        <v>1826</v>
      </c>
      <c r="B167" s="5">
        <v>2017</v>
      </c>
      <c r="C167" s="5" t="s">
        <v>3</v>
      </c>
      <c r="D167" s="5">
        <v>2</v>
      </c>
      <c r="E167" s="7">
        <v>2.0833333333333259E-3</v>
      </c>
    </row>
    <row r="168" spans="1:5" x14ac:dyDescent="0.25">
      <c r="A168" s="5">
        <v>1827</v>
      </c>
      <c r="B168" s="5">
        <v>2017</v>
      </c>
      <c r="C168" s="5" t="s">
        <v>3</v>
      </c>
      <c r="D168" s="5">
        <v>1</v>
      </c>
      <c r="E168" s="7">
        <v>1.388888888888995E-3</v>
      </c>
    </row>
    <row r="169" spans="1:5" x14ac:dyDescent="0.25">
      <c r="A169" s="5">
        <v>1827</v>
      </c>
      <c r="B169" s="5">
        <v>2017</v>
      </c>
      <c r="C169" s="5" t="s">
        <v>3</v>
      </c>
      <c r="D169" s="5">
        <v>2</v>
      </c>
      <c r="E169" s="7">
        <v>4.1666666666665408E-3</v>
      </c>
    </row>
    <row r="170" spans="1:5" x14ac:dyDescent="0.25">
      <c r="A170" s="5">
        <v>1829</v>
      </c>
      <c r="B170" s="5">
        <v>2017</v>
      </c>
      <c r="C170" s="5" t="s">
        <v>3</v>
      </c>
      <c r="D170" s="5">
        <v>1</v>
      </c>
      <c r="E170" s="7">
        <v>3.4722222222222099E-3</v>
      </c>
    </row>
    <row r="171" spans="1:5" x14ac:dyDescent="0.25">
      <c r="A171" s="5">
        <v>1829</v>
      </c>
      <c r="B171" s="5">
        <v>2017</v>
      </c>
      <c r="C171" s="5" t="s">
        <v>3</v>
      </c>
      <c r="D171" s="5">
        <v>2</v>
      </c>
      <c r="E171" s="7">
        <v>1.388888888888995E-3</v>
      </c>
    </row>
    <row r="172" spans="1:5" x14ac:dyDescent="0.25">
      <c r="A172" s="5">
        <v>1830</v>
      </c>
      <c r="B172" s="5">
        <v>2017</v>
      </c>
      <c r="C172" s="5" t="s">
        <v>3</v>
      </c>
      <c r="D172" s="5">
        <v>1</v>
      </c>
      <c r="E172" s="7">
        <v>1.388888888888884E-3</v>
      </c>
    </row>
    <row r="173" spans="1:5" x14ac:dyDescent="0.25">
      <c r="A173" s="5">
        <v>1830</v>
      </c>
      <c r="B173" s="5">
        <v>2017</v>
      </c>
      <c r="C173" s="5" t="s">
        <v>3</v>
      </c>
      <c r="D173" s="5">
        <v>2</v>
      </c>
      <c r="E173" s="7">
        <v>4.1666666666666519E-3</v>
      </c>
    </row>
    <row r="174" spans="1:5" x14ac:dyDescent="0.25">
      <c r="A174" s="5">
        <v>1851</v>
      </c>
      <c r="B174" s="5">
        <v>2017</v>
      </c>
      <c r="C174" s="5" t="s">
        <v>3</v>
      </c>
      <c r="D174" s="5">
        <v>1</v>
      </c>
      <c r="E174" s="7">
        <v>2.0833333333332704E-3</v>
      </c>
    </row>
    <row r="175" spans="1:5" x14ac:dyDescent="0.25">
      <c r="A175" s="5">
        <v>1851</v>
      </c>
      <c r="B175" s="5">
        <v>2017</v>
      </c>
      <c r="C175" s="5" t="s">
        <v>3</v>
      </c>
      <c r="D175" s="5">
        <v>2</v>
      </c>
      <c r="E175" s="7">
        <v>4.1666666666666519E-3</v>
      </c>
    </row>
    <row r="176" spans="1:5" x14ac:dyDescent="0.25">
      <c r="A176" s="5">
        <v>1850</v>
      </c>
      <c r="B176" s="5">
        <v>2017</v>
      </c>
      <c r="C176" s="5" t="s">
        <v>3</v>
      </c>
      <c r="D176" s="5">
        <v>1</v>
      </c>
      <c r="E176" s="7">
        <v>1.388888888888884E-3</v>
      </c>
    </row>
    <row r="177" spans="1:5" x14ac:dyDescent="0.25">
      <c r="A177" s="5">
        <v>1850</v>
      </c>
      <c r="B177" s="5">
        <v>2017</v>
      </c>
      <c r="C177" s="5" t="s">
        <v>3</v>
      </c>
      <c r="D177" s="5">
        <v>2</v>
      </c>
      <c r="E177" s="7">
        <v>4.1666666666666519E-3</v>
      </c>
    </row>
    <row r="178" spans="1:5" x14ac:dyDescent="0.25">
      <c r="A178" s="5">
        <v>1859</v>
      </c>
      <c r="B178" s="5">
        <v>2017</v>
      </c>
      <c r="C178" s="5" t="s">
        <v>3</v>
      </c>
      <c r="D178" s="5">
        <v>1</v>
      </c>
      <c r="E178" s="7">
        <v>6.9444444444444198E-4</v>
      </c>
    </row>
    <row r="179" spans="1:5" x14ac:dyDescent="0.25">
      <c r="A179" s="5">
        <v>1859</v>
      </c>
      <c r="B179" s="5">
        <v>2017</v>
      </c>
      <c r="C179" s="5" t="s">
        <v>3</v>
      </c>
      <c r="D179" s="5">
        <v>2</v>
      </c>
      <c r="E179" s="7">
        <v>2.083333333333437E-3</v>
      </c>
    </row>
    <row r="180" spans="1:5" x14ac:dyDescent="0.25">
      <c r="A180" s="5">
        <v>1863</v>
      </c>
      <c r="B180" s="5">
        <v>2017</v>
      </c>
      <c r="C180" s="5" t="s">
        <v>3</v>
      </c>
      <c r="D180" s="5">
        <v>1</v>
      </c>
      <c r="E180" s="7">
        <v>1.388888888888884E-3</v>
      </c>
    </row>
    <row r="181" spans="1:5" x14ac:dyDescent="0.25">
      <c r="A181" s="5">
        <v>1863</v>
      </c>
      <c r="B181" s="5">
        <v>2017</v>
      </c>
      <c r="C181" s="5" t="s">
        <v>3</v>
      </c>
      <c r="D181" s="5">
        <v>2</v>
      </c>
      <c r="E181" s="7">
        <v>6.9444444444444198E-4</v>
      </c>
    </row>
    <row r="182" spans="1:5" x14ac:dyDescent="0.25">
      <c r="A182" s="5">
        <v>1861</v>
      </c>
      <c r="B182" s="5">
        <v>2017</v>
      </c>
      <c r="C182" s="5" t="s">
        <v>3</v>
      </c>
      <c r="D182" s="5">
        <v>1</v>
      </c>
      <c r="E182" s="7">
        <v>6.9444444444444198E-4</v>
      </c>
    </row>
    <row r="183" spans="1:5" x14ac:dyDescent="0.25">
      <c r="A183" s="5">
        <v>1861</v>
      </c>
      <c r="B183" s="5">
        <v>2017</v>
      </c>
      <c r="C183" s="5" t="s">
        <v>3</v>
      </c>
      <c r="D183" s="5">
        <v>2</v>
      </c>
      <c r="E183" s="7">
        <v>2.0833333333333259E-3</v>
      </c>
    </row>
    <row r="184" spans="1:5" x14ac:dyDescent="0.25">
      <c r="A184" s="5">
        <v>1882</v>
      </c>
      <c r="B184" s="5">
        <v>2017</v>
      </c>
      <c r="C184" s="5" t="s">
        <v>3</v>
      </c>
      <c r="D184" s="5">
        <v>1</v>
      </c>
      <c r="E184" s="7">
        <v>1.388888888888884E-3</v>
      </c>
    </row>
    <row r="185" spans="1:5" x14ac:dyDescent="0.25">
      <c r="A185" s="5">
        <v>1882</v>
      </c>
      <c r="B185" s="5">
        <v>2017</v>
      </c>
      <c r="C185" s="5" t="s">
        <v>3</v>
      </c>
      <c r="D185" s="5">
        <v>2</v>
      </c>
      <c r="E185" s="7">
        <v>7.6388888888889173E-3</v>
      </c>
    </row>
    <row r="186" spans="1:5" x14ac:dyDescent="0.25">
      <c r="A186" s="5">
        <v>1881</v>
      </c>
      <c r="B186" s="5">
        <v>2017</v>
      </c>
      <c r="C186" s="5" t="s">
        <v>3</v>
      </c>
      <c r="D186" s="5">
        <v>1</v>
      </c>
      <c r="E186" s="7">
        <v>1.388888888888884E-3</v>
      </c>
    </row>
    <row r="187" spans="1:5" x14ac:dyDescent="0.25">
      <c r="A187" s="5">
        <v>1881</v>
      </c>
      <c r="B187" s="5">
        <v>2017</v>
      </c>
      <c r="C187" s="5" t="s">
        <v>3</v>
      </c>
      <c r="D187" s="5">
        <v>2</v>
      </c>
      <c r="E187" s="7">
        <v>3.4722222222222654E-3</v>
      </c>
    </row>
    <row r="188" spans="1:5" x14ac:dyDescent="0.25">
      <c r="A188" s="5">
        <v>1880</v>
      </c>
      <c r="B188" s="5">
        <v>2017</v>
      </c>
      <c r="C188" s="5" t="s">
        <v>3</v>
      </c>
      <c r="D188" s="5">
        <v>1</v>
      </c>
      <c r="E188" s="7">
        <v>6.9444444444444198E-4</v>
      </c>
    </row>
    <row r="189" spans="1:5" x14ac:dyDescent="0.25">
      <c r="A189" s="5">
        <v>1880</v>
      </c>
      <c r="B189" s="5">
        <v>2017</v>
      </c>
      <c r="C189" s="5" t="s">
        <v>3</v>
      </c>
      <c r="D189" s="5">
        <v>2</v>
      </c>
      <c r="E189" s="7">
        <v>6.9444444444433095E-4</v>
      </c>
    </row>
    <row r="190" spans="1:5" x14ac:dyDescent="0.25">
      <c r="A190" s="5">
        <v>49</v>
      </c>
      <c r="B190" s="5">
        <v>2018</v>
      </c>
      <c r="C190" s="5" t="s">
        <v>3</v>
      </c>
      <c r="D190" s="5">
        <v>1</v>
      </c>
      <c r="E190" s="7">
        <v>2.0833333333333814E-3</v>
      </c>
    </row>
    <row r="191" spans="1:5" x14ac:dyDescent="0.25">
      <c r="A191" s="5">
        <v>49</v>
      </c>
      <c r="B191" s="5">
        <v>2018</v>
      </c>
      <c r="C191" s="5" t="s">
        <v>3</v>
      </c>
      <c r="D191" s="5">
        <v>2</v>
      </c>
      <c r="E191" s="7">
        <v>2.7777777777777679E-3</v>
      </c>
    </row>
    <row r="192" spans="1:5" x14ac:dyDescent="0.25">
      <c r="A192" s="5">
        <v>47</v>
      </c>
      <c r="B192" s="5">
        <v>2018</v>
      </c>
      <c r="C192" s="5" t="s">
        <v>3</v>
      </c>
      <c r="D192" s="5">
        <v>1</v>
      </c>
      <c r="E192" s="7">
        <v>1.388888888888884E-3</v>
      </c>
    </row>
    <row r="193" spans="1:5" x14ac:dyDescent="0.25">
      <c r="A193" s="5">
        <v>47</v>
      </c>
      <c r="B193" s="5">
        <v>2018</v>
      </c>
      <c r="C193" s="5" t="s">
        <v>3</v>
      </c>
      <c r="D193" s="5">
        <v>2</v>
      </c>
      <c r="E193" s="7">
        <v>2.7777777777778789E-3</v>
      </c>
    </row>
    <row r="194" spans="1:5" x14ac:dyDescent="0.25">
      <c r="A194" s="5">
        <v>43</v>
      </c>
      <c r="B194" s="5">
        <v>2018</v>
      </c>
      <c r="C194" s="5" t="s">
        <v>3</v>
      </c>
      <c r="D194" s="5">
        <v>1</v>
      </c>
      <c r="E194" s="7">
        <v>2.0833333333332704E-3</v>
      </c>
    </row>
    <row r="195" spans="1:5" x14ac:dyDescent="0.25">
      <c r="A195" s="5">
        <v>43</v>
      </c>
      <c r="B195" s="5">
        <v>2018</v>
      </c>
      <c r="C195" s="5" t="s">
        <v>3</v>
      </c>
      <c r="D195" s="5">
        <v>2</v>
      </c>
      <c r="E195" s="7">
        <v>2.7777777777777679E-3</v>
      </c>
    </row>
    <row r="196" spans="1:5" x14ac:dyDescent="0.25">
      <c r="A196" s="5">
        <v>39</v>
      </c>
      <c r="B196" s="5">
        <v>2018</v>
      </c>
      <c r="C196" s="5" t="s">
        <v>3</v>
      </c>
      <c r="D196" s="5">
        <v>1</v>
      </c>
      <c r="E196" s="7">
        <v>2.0833333333332704E-3</v>
      </c>
    </row>
    <row r="197" spans="1:5" x14ac:dyDescent="0.25">
      <c r="A197" s="5">
        <v>39</v>
      </c>
      <c r="B197" s="5">
        <v>2018</v>
      </c>
      <c r="C197" s="5" t="s">
        <v>3</v>
      </c>
      <c r="D197" s="5">
        <v>2</v>
      </c>
      <c r="E197" s="7">
        <v>3.4722222222222099E-3</v>
      </c>
    </row>
    <row r="198" spans="1:5" x14ac:dyDescent="0.25">
      <c r="A198" s="5">
        <v>37</v>
      </c>
      <c r="B198" s="5">
        <v>2018</v>
      </c>
      <c r="C198" s="5" t="s">
        <v>3</v>
      </c>
      <c r="D198" s="5">
        <v>1</v>
      </c>
      <c r="E198" s="7">
        <v>1.388888888888884E-3</v>
      </c>
    </row>
    <row r="199" spans="1:5" x14ac:dyDescent="0.25">
      <c r="A199" s="5">
        <v>37</v>
      </c>
      <c r="B199" s="5">
        <v>2018</v>
      </c>
      <c r="C199" s="5" t="s">
        <v>3</v>
      </c>
      <c r="D199" s="5">
        <v>2</v>
      </c>
      <c r="E199" s="7">
        <v>2.7777777777777679E-3</v>
      </c>
    </row>
    <row r="200" spans="1:5" x14ac:dyDescent="0.25">
      <c r="A200" s="5">
        <v>36</v>
      </c>
      <c r="B200" s="5">
        <v>2018</v>
      </c>
      <c r="C200" s="5" t="s">
        <v>3</v>
      </c>
      <c r="D200" s="5">
        <v>1</v>
      </c>
      <c r="E200" s="7">
        <v>3.4722222222222654E-3</v>
      </c>
    </row>
    <row r="201" spans="1:5" x14ac:dyDescent="0.25">
      <c r="A201" s="5">
        <v>36</v>
      </c>
      <c r="B201" s="5">
        <v>2018</v>
      </c>
      <c r="C201" s="5" t="s">
        <v>3</v>
      </c>
      <c r="D201" s="5">
        <v>2</v>
      </c>
      <c r="E201" s="7">
        <v>2.7777777777777679E-3</v>
      </c>
    </row>
    <row r="202" spans="1:5" x14ac:dyDescent="0.25">
      <c r="A202" s="5">
        <v>27</v>
      </c>
      <c r="B202" s="5">
        <v>2018</v>
      </c>
      <c r="C202" s="5" t="s">
        <v>3</v>
      </c>
      <c r="D202" s="5">
        <v>1</v>
      </c>
      <c r="E202" s="7">
        <v>1.388888888888884E-3</v>
      </c>
    </row>
    <row r="203" spans="1:5" x14ac:dyDescent="0.25">
      <c r="A203" s="5">
        <v>27</v>
      </c>
      <c r="B203" s="5">
        <v>2018</v>
      </c>
      <c r="C203" s="5" t="s">
        <v>3</v>
      </c>
      <c r="D203" s="5">
        <v>2</v>
      </c>
      <c r="E203" s="7">
        <v>2.7777777777777679E-3</v>
      </c>
    </row>
    <row r="204" spans="1:5" x14ac:dyDescent="0.25">
      <c r="A204" s="5">
        <v>26</v>
      </c>
      <c r="B204" s="5">
        <v>2018</v>
      </c>
      <c r="C204" s="5" t="s">
        <v>3</v>
      </c>
      <c r="D204" s="5">
        <v>1</v>
      </c>
      <c r="E204" s="7">
        <v>4.8611111111111494E-3</v>
      </c>
    </row>
    <row r="205" spans="1:5" x14ac:dyDescent="0.25">
      <c r="A205" s="5">
        <v>26</v>
      </c>
      <c r="B205" s="5">
        <v>2018</v>
      </c>
      <c r="C205" s="5" t="s">
        <v>3</v>
      </c>
      <c r="D205" s="5">
        <v>2</v>
      </c>
      <c r="E205" s="7">
        <v>3.4722222222222099E-3</v>
      </c>
    </row>
    <row r="206" spans="1:5" x14ac:dyDescent="0.25">
      <c r="A206" s="5">
        <v>23</v>
      </c>
      <c r="B206" s="5">
        <v>2018</v>
      </c>
      <c r="C206" s="5" t="s">
        <v>3</v>
      </c>
      <c r="D206" s="5">
        <v>1</v>
      </c>
      <c r="E206" s="7">
        <v>6.9444444444444198E-3</v>
      </c>
    </row>
    <row r="207" spans="1:5" x14ac:dyDescent="0.25">
      <c r="A207" s="5">
        <v>23</v>
      </c>
      <c r="B207" s="5">
        <v>2018</v>
      </c>
      <c r="C207" s="5" t="s">
        <v>3</v>
      </c>
      <c r="D207" s="5">
        <v>2</v>
      </c>
      <c r="E207" s="7">
        <v>2.7777777777777679E-3</v>
      </c>
    </row>
    <row r="208" spans="1:5" x14ac:dyDescent="0.25">
      <c r="A208" s="5">
        <v>20</v>
      </c>
      <c r="B208" s="5">
        <v>2018</v>
      </c>
      <c r="C208" s="5" t="s">
        <v>3</v>
      </c>
      <c r="D208" s="5">
        <v>1</v>
      </c>
      <c r="E208" s="7">
        <v>2.7777777777777679E-3</v>
      </c>
    </row>
    <row r="209" spans="1:5" x14ac:dyDescent="0.25">
      <c r="A209" s="5">
        <v>20</v>
      </c>
      <c r="B209" s="5">
        <v>2018</v>
      </c>
      <c r="C209" s="5" t="s">
        <v>3</v>
      </c>
      <c r="D209" s="5">
        <v>2</v>
      </c>
      <c r="E209" s="7">
        <v>2.7777777777777679E-3</v>
      </c>
    </row>
    <row r="210" spans="1:5" x14ac:dyDescent="0.25">
      <c r="A210" s="5">
        <v>19</v>
      </c>
      <c r="B210" s="5">
        <v>2018</v>
      </c>
      <c r="C210" s="5" t="s">
        <v>3</v>
      </c>
      <c r="D210" s="5">
        <v>1</v>
      </c>
      <c r="E210" s="7">
        <v>2.0833333333333259E-3</v>
      </c>
    </row>
    <row r="211" spans="1:5" x14ac:dyDescent="0.25">
      <c r="A211" s="5">
        <v>19</v>
      </c>
      <c r="B211" s="5">
        <v>2018</v>
      </c>
      <c r="C211" s="5" t="s">
        <v>3</v>
      </c>
      <c r="D211" s="5">
        <v>2</v>
      </c>
      <c r="E211" s="7">
        <v>3.4722222222222099E-3</v>
      </c>
    </row>
    <row r="212" spans="1:5" x14ac:dyDescent="0.25">
      <c r="A212" s="5">
        <v>1968</v>
      </c>
      <c r="B212" s="5">
        <v>2017</v>
      </c>
      <c r="C212" s="5" t="s">
        <v>3</v>
      </c>
      <c r="D212" s="5">
        <v>1</v>
      </c>
      <c r="E212" s="7">
        <v>6.9444444444444198E-4</v>
      </c>
    </row>
    <row r="213" spans="1:5" x14ac:dyDescent="0.25">
      <c r="A213" s="5">
        <v>1968</v>
      </c>
      <c r="B213" s="5">
        <v>2017</v>
      </c>
      <c r="C213" s="5" t="s">
        <v>3</v>
      </c>
      <c r="D213" s="5">
        <v>2</v>
      </c>
      <c r="E213" s="7">
        <v>4.1666666666666519E-3</v>
      </c>
    </row>
    <row r="214" spans="1:5" x14ac:dyDescent="0.25">
      <c r="A214" s="5">
        <v>1970</v>
      </c>
      <c r="B214" s="5">
        <v>2017</v>
      </c>
      <c r="C214" s="5" t="s">
        <v>3</v>
      </c>
      <c r="D214" s="5">
        <v>1</v>
      </c>
      <c r="E214" s="7">
        <v>1.388888888888884E-3</v>
      </c>
    </row>
    <row r="215" spans="1:5" x14ac:dyDescent="0.25">
      <c r="A215" s="5">
        <v>1970</v>
      </c>
      <c r="B215" s="5">
        <v>2017</v>
      </c>
      <c r="C215" s="5" t="s">
        <v>3</v>
      </c>
      <c r="D215" s="5">
        <v>2</v>
      </c>
      <c r="E215" s="7">
        <v>1.3194444444444398E-2</v>
      </c>
    </row>
    <row r="216" spans="1:5" x14ac:dyDescent="0.25">
      <c r="A216" s="5">
        <v>1984</v>
      </c>
      <c r="B216" s="5">
        <v>2017</v>
      </c>
      <c r="C216" s="5" t="s">
        <v>3</v>
      </c>
      <c r="D216" s="5">
        <v>1</v>
      </c>
      <c r="E216" s="7">
        <v>6.9444444444449749E-4</v>
      </c>
    </row>
    <row r="217" spans="1:5" x14ac:dyDescent="0.25">
      <c r="A217" s="5">
        <v>1984</v>
      </c>
      <c r="B217" s="5">
        <v>2017</v>
      </c>
      <c r="C217" s="5" t="s">
        <v>3</v>
      </c>
      <c r="D217" s="5">
        <v>2</v>
      </c>
      <c r="E217" s="7">
        <v>4.1666666666666519E-3</v>
      </c>
    </row>
    <row r="218" spans="1:5" x14ac:dyDescent="0.25">
      <c r="A218" s="5">
        <v>1985</v>
      </c>
      <c r="B218" s="5">
        <v>2017</v>
      </c>
      <c r="C218" s="5" t="s">
        <v>3</v>
      </c>
      <c r="D218" s="5">
        <v>1</v>
      </c>
      <c r="E218" s="7">
        <v>6.9444444444449749E-4</v>
      </c>
    </row>
    <row r="219" spans="1:5" x14ac:dyDescent="0.25">
      <c r="A219" s="5">
        <v>1985</v>
      </c>
      <c r="B219" s="5">
        <v>2017</v>
      </c>
      <c r="C219" s="5" t="s">
        <v>3</v>
      </c>
      <c r="D219" s="5">
        <v>2</v>
      </c>
      <c r="E219" s="7">
        <v>2.0833333333333259E-3</v>
      </c>
    </row>
    <row r="220" spans="1:5" x14ac:dyDescent="0.25">
      <c r="A220" s="5">
        <v>1986</v>
      </c>
      <c r="B220" s="5">
        <v>2017</v>
      </c>
      <c r="C220" s="5" t="s">
        <v>3</v>
      </c>
      <c r="D220" s="5">
        <v>1</v>
      </c>
      <c r="E220" s="7">
        <v>1.388888888888884E-3</v>
      </c>
    </row>
    <row r="221" spans="1:5" x14ac:dyDescent="0.25">
      <c r="A221" s="5">
        <v>1986</v>
      </c>
      <c r="B221" s="5">
        <v>2017</v>
      </c>
      <c r="C221" s="5" t="s">
        <v>3</v>
      </c>
      <c r="D221" s="5">
        <v>2</v>
      </c>
      <c r="E221" s="7">
        <v>2.0833333333333814E-3</v>
      </c>
    </row>
    <row r="222" spans="1:5" x14ac:dyDescent="0.25">
      <c r="A222" s="5">
        <v>1987</v>
      </c>
      <c r="B222" s="5">
        <v>2017</v>
      </c>
      <c r="C222" s="5" t="s">
        <v>3</v>
      </c>
      <c r="D222" s="5">
        <v>1</v>
      </c>
      <c r="E222" s="7">
        <v>1.388888888888884E-3</v>
      </c>
    </row>
    <row r="223" spans="1:5" x14ac:dyDescent="0.25">
      <c r="A223" s="5">
        <v>1987</v>
      </c>
      <c r="B223" s="5">
        <v>2017</v>
      </c>
      <c r="C223" s="5" t="s">
        <v>3</v>
      </c>
      <c r="D223" s="5">
        <v>2</v>
      </c>
      <c r="E223" s="7">
        <v>6.9444444444444198E-3</v>
      </c>
    </row>
    <row r="224" spans="1:5" x14ac:dyDescent="0.25">
      <c r="A224" s="5">
        <v>1988</v>
      </c>
      <c r="B224" s="5">
        <v>2017</v>
      </c>
      <c r="C224" s="5" t="s">
        <v>3</v>
      </c>
      <c r="D224" s="5">
        <v>1</v>
      </c>
      <c r="E224" s="7">
        <v>2.0833333333332704E-3</v>
      </c>
    </row>
    <row r="225" spans="1:5" x14ac:dyDescent="0.25">
      <c r="A225" s="5">
        <v>1988</v>
      </c>
      <c r="B225" s="5">
        <v>2017</v>
      </c>
      <c r="C225" s="5" t="s">
        <v>3</v>
      </c>
      <c r="D225" s="5">
        <v>2</v>
      </c>
      <c r="E225" s="7">
        <v>1.2500000000000067E-2</v>
      </c>
    </row>
    <row r="226" spans="1:5" x14ac:dyDescent="0.25">
      <c r="A226" s="5">
        <v>1989</v>
      </c>
      <c r="B226" s="5">
        <v>2017</v>
      </c>
      <c r="C226" s="5" t="s">
        <v>3</v>
      </c>
      <c r="D226" s="5">
        <v>1</v>
      </c>
      <c r="E226" s="7">
        <v>1.388888888888884E-3</v>
      </c>
    </row>
    <row r="227" spans="1:5" x14ac:dyDescent="0.25">
      <c r="A227" s="5">
        <v>1989</v>
      </c>
      <c r="B227" s="5">
        <v>2017</v>
      </c>
      <c r="C227" s="5" t="s">
        <v>3</v>
      </c>
      <c r="D227" s="5">
        <v>2</v>
      </c>
      <c r="E227" s="7">
        <v>6.9444444444438647E-4</v>
      </c>
    </row>
    <row r="228" spans="1:5" x14ac:dyDescent="0.25">
      <c r="A228" s="5">
        <v>1989</v>
      </c>
      <c r="B228" s="5">
        <v>2017</v>
      </c>
      <c r="C228" s="5" t="s">
        <v>3</v>
      </c>
      <c r="D228" s="5">
        <v>1</v>
      </c>
      <c r="E228" s="7">
        <v>6.9444444444444198E-4</v>
      </c>
    </row>
    <row r="229" spans="1:5" x14ac:dyDescent="0.25">
      <c r="A229" s="5">
        <v>1989</v>
      </c>
      <c r="B229" s="5">
        <v>2017</v>
      </c>
      <c r="C229" s="5" t="s">
        <v>3</v>
      </c>
      <c r="D229" s="5">
        <v>2</v>
      </c>
      <c r="E229" s="7">
        <v>2.7777777777777679E-3</v>
      </c>
    </row>
    <row r="230" spans="1:5" x14ac:dyDescent="0.25">
      <c r="A230" s="5">
        <v>1991</v>
      </c>
      <c r="B230" s="5">
        <v>2017</v>
      </c>
      <c r="C230" s="5" t="s">
        <v>3</v>
      </c>
      <c r="D230" s="5">
        <v>1</v>
      </c>
      <c r="E230" s="7">
        <v>6.9444444444444198E-4</v>
      </c>
    </row>
    <row r="231" spans="1:5" x14ac:dyDescent="0.25">
      <c r="A231" s="5">
        <v>1992</v>
      </c>
      <c r="B231" s="5">
        <v>2017</v>
      </c>
      <c r="C231" s="5" t="s">
        <v>3</v>
      </c>
      <c r="D231" s="5">
        <v>1</v>
      </c>
      <c r="E231" s="7">
        <v>2.0833333333333259E-3</v>
      </c>
    </row>
    <row r="232" spans="1:5" x14ac:dyDescent="0.25">
      <c r="A232" s="5">
        <v>1992</v>
      </c>
      <c r="B232" s="5">
        <v>2017</v>
      </c>
      <c r="C232" s="5" t="s">
        <v>3</v>
      </c>
      <c r="D232" s="5">
        <v>2</v>
      </c>
      <c r="E232" s="7">
        <v>3.4722222222223209E-3</v>
      </c>
    </row>
    <row r="233" spans="1:5" x14ac:dyDescent="0.25">
      <c r="A233" s="5">
        <v>1993</v>
      </c>
      <c r="B233" s="5">
        <v>2017</v>
      </c>
      <c r="C233" s="5" t="s">
        <v>3</v>
      </c>
      <c r="D233" s="5">
        <v>1</v>
      </c>
      <c r="E233" s="7">
        <v>2.0833333333332149E-3</v>
      </c>
    </row>
    <row r="234" spans="1:5" x14ac:dyDescent="0.25">
      <c r="A234" s="5">
        <v>1993</v>
      </c>
      <c r="B234" s="5">
        <v>2017</v>
      </c>
      <c r="C234" s="5" t="s">
        <v>3</v>
      </c>
      <c r="D234" s="5">
        <v>2</v>
      </c>
      <c r="E234" s="7">
        <v>3.4722222222222099E-3</v>
      </c>
    </row>
    <row r="235" spans="1:5" x14ac:dyDescent="0.25">
      <c r="A235" s="5">
        <v>1995</v>
      </c>
      <c r="B235" s="5">
        <v>2017</v>
      </c>
      <c r="C235" s="5" t="s">
        <v>3</v>
      </c>
      <c r="D235" s="5">
        <v>1</v>
      </c>
      <c r="E235" s="7">
        <v>1.388888888888884E-3</v>
      </c>
    </row>
    <row r="236" spans="1:5" x14ac:dyDescent="0.25">
      <c r="A236" s="5">
        <v>1995</v>
      </c>
      <c r="B236" s="5">
        <v>2017</v>
      </c>
      <c r="C236" s="5" t="s">
        <v>3</v>
      </c>
      <c r="D236" s="5">
        <v>2</v>
      </c>
      <c r="E236" s="7">
        <v>5.5555555555556468E-3</v>
      </c>
    </row>
    <row r="237" spans="1:5" x14ac:dyDescent="0.25">
      <c r="A237" s="5">
        <v>1997</v>
      </c>
      <c r="B237" s="5">
        <v>2017</v>
      </c>
      <c r="C237" s="5" t="s">
        <v>3</v>
      </c>
      <c r="D237" s="5">
        <v>1</v>
      </c>
      <c r="E237" s="7">
        <v>2.7777777777777679E-3</v>
      </c>
    </row>
    <row r="238" spans="1:5" x14ac:dyDescent="0.25">
      <c r="A238" s="5">
        <v>1997</v>
      </c>
      <c r="B238" s="5">
        <v>2017</v>
      </c>
      <c r="C238" s="5" t="s">
        <v>3</v>
      </c>
      <c r="D238" s="5">
        <v>2</v>
      </c>
      <c r="E238" s="7">
        <v>0.27777777777777785</v>
      </c>
    </row>
    <row r="239" spans="1:5" x14ac:dyDescent="0.25">
      <c r="A239" s="5">
        <v>1998</v>
      </c>
      <c r="B239" s="5">
        <v>2017</v>
      </c>
      <c r="C239" s="5" t="s">
        <v>3</v>
      </c>
      <c r="D239" s="5">
        <v>1</v>
      </c>
      <c r="E239" s="7">
        <v>2.7777777777777679E-3</v>
      </c>
    </row>
    <row r="240" spans="1:5" x14ac:dyDescent="0.25">
      <c r="A240" s="5">
        <v>1998</v>
      </c>
      <c r="B240" s="5">
        <v>2017</v>
      </c>
      <c r="C240" s="5" t="s">
        <v>3</v>
      </c>
      <c r="D240" s="5">
        <v>2</v>
      </c>
      <c r="E240" s="7">
        <v>4.1666666666666519E-3</v>
      </c>
    </row>
    <row r="241" spans="1:5" x14ac:dyDescent="0.25">
      <c r="A241" s="5">
        <v>1822</v>
      </c>
      <c r="B241" s="5">
        <v>2017</v>
      </c>
      <c r="C241" s="5" t="s">
        <v>9</v>
      </c>
      <c r="D241" s="5">
        <v>2</v>
      </c>
      <c r="E241" s="7">
        <v>6.2499999999999778E-3</v>
      </c>
    </row>
    <row r="242" spans="1:5" x14ac:dyDescent="0.25">
      <c r="A242" s="5">
        <v>1997</v>
      </c>
      <c r="B242" s="5">
        <v>2017</v>
      </c>
      <c r="C242" s="5" t="s">
        <v>3</v>
      </c>
      <c r="D242" s="5">
        <v>1</v>
      </c>
      <c r="E242" s="7">
        <v>1.388888888888884E-3</v>
      </c>
    </row>
    <row r="243" spans="1:5" x14ac:dyDescent="0.25">
      <c r="A243" s="5">
        <v>1997</v>
      </c>
      <c r="B243" s="5">
        <v>2017</v>
      </c>
      <c r="C243" s="5" t="s">
        <v>3</v>
      </c>
      <c r="D243" s="5">
        <v>2</v>
      </c>
      <c r="E243" s="7">
        <v>2.0833333333333814E-3</v>
      </c>
    </row>
    <row r="244" spans="1:5" x14ac:dyDescent="0.25">
      <c r="A244" s="5">
        <v>2000</v>
      </c>
      <c r="B244" s="5">
        <v>2017</v>
      </c>
      <c r="C244" s="5" t="s">
        <v>3</v>
      </c>
      <c r="D244" s="5">
        <v>1</v>
      </c>
      <c r="E244" s="7">
        <v>1.388888888888884E-3</v>
      </c>
    </row>
    <row r="245" spans="1:5" x14ac:dyDescent="0.25">
      <c r="A245" s="5">
        <v>2000</v>
      </c>
      <c r="B245" s="5">
        <v>2017</v>
      </c>
      <c r="C245" s="5" t="s">
        <v>3</v>
      </c>
      <c r="D245" s="5">
        <v>2</v>
      </c>
      <c r="E245" s="7">
        <v>2.7777777777777679E-3</v>
      </c>
    </row>
    <row r="246" spans="1:5" x14ac:dyDescent="0.25">
      <c r="A246" s="5">
        <v>2001</v>
      </c>
      <c r="B246" s="5">
        <v>2017</v>
      </c>
      <c r="C246" s="5" t="s">
        <v>3</v>
      </c>
      <c r="D246" s="5">
        <v>1</v>
      </c>
      <c r="E246" s="7">
        <v>1.388888888888884E-3</v>
      </c>
    </row>
    <row r="247" spans="1:5" x14ac:dyDescent="0.25">
      <c r="A247" s="5">
        <v>2001</v>
      </c>
      <c r="B247" s="5">
        <v>2017</v>
      </c>
      <c r="C247" s="5" t="s">
        <v>3</v>
      </c>
      <c r="D247" s="5">
        <v>2</v>
      </c>
      <c r="E247" s="7">
        <v>2.7777777777777679E-3</v>
      </c>
    </row>
    <row r="248" spans="1:5" x14ac:dyDescent="0.25">
      <c r="A248" s="5">
        <v>2002</v>
      </c>
      <c r="B248" s="5">
        <v>2017</v>
      </c>
      <c r="C248" s="5" t="s">
        <v>3</v>
      </c>
      <c r="D248" s="5">
        <v>1</v>
      </c>
      <c r="E248" s="7">
        <v>2.7777777777777679E-3</v>
      </c>
    </row>
    <row r="249" spans="1:5" x14ac:dyDescent="0.25">
      <c r="A249" s="5">
        <v>2002</v>
      </c>
      <c r="B249" s="5">
        <v>2017</v>
      </c>
      <c r="C249" s="5" t="s">
        <v>3</v>
      </c>
      <c r="D249" s="5">
        <v>2</v>
      </c>
      <c r="E249" s="7">
        <v>3.4722222222222654E-3</v>
      </c>
    </row>
    <row r="250" spans="1:5" x14ac:dyDescent="0.25">
      <c r="A250" s="5">
        <v>2003</v>
      </c>
      <c r="B250" s="5">
        <v>2017</v>
      </c>
      <c r="C250" s="5" t="s">
        <v>3</v>
      </c>
      <c r="D250" s="5">
        <v>1</v>
      </c>
      <c r="E250" s="7">
        <v>2.0833333333333814E-3</v>
      </c>
    </row>
    <row r="251" spans="1:5" x14ac:dyDescent="0.25">
      <c r="A251" s="5">
        <v>2003</v>
      </c>
      <c r="B251" s="5">
        <v>2017</v>
      </c>
      <c r="C251" s="5" t="s">
        <v>3</v>
      </c>
      <c r="D251" s="5">
        <v>2</v>
      </c>
      <c r="E251" s="7">
        <v>3.4722222222221544E-3</v>
      </c>
    </row>
    <row r="252" spans="1:5" x14ac:dyDescent="0.25">
      <c r="A252" s="5">
        <v>2004</v>
      </c>
      <c r="B252" s="5">
        <v>2017</v>
      </c>
      <c r="C252" s="5" t="s">
        <v>3</v>
      </c>
      <c r="D252" s="5">
        <v>1</v>
      </c>
      <c r="E252" s="7">
        <v>1.388888888888884E-3</v>
      </c>
    </row>
    <row r="253" spans="1:5" x14ac:dyDescent="0.25">
      <c r="A253" s="5">
        <v>2004</v>
      </c>
      <c r="B253" s="5">
        <v>2017</v>
      </c>
      <c r="C253" s="5" t="s">
        <v>3</v>
      </c>
      <c r="D253" s="5">
        <v>2</v>
      </c>
      <c r="E253" s="7">
        <v>4.1666666666666519E-3</v>
      </c>
    </row>
    <row r="254" spans="1:5" x14ac:dyDescent="0.25">
      <c r="A254" s="5">
        <v>2005</v>
      </c>
      <c r="B254" s="5">
        <v>2017</v>
      </c>
      <c r="C254" s="5" t="s">
        <v>3</v>
      </c>
      <c r="D254" s="5">
        <v>1</v>
      </c>
      <c r="E254" s="7">
        <v>2.0833333333333814E-3</v>
      </c>
    </row>
    <row r="255" spans="1:5" x14ac:dyDescent="0.25">
      <c r="A255" s="5">
        <v>2005</v>
      </c>
      <c r="B255" s="5">
        <v>2017</v>
      </c>
      <c r="C255" s="5" t="s">
        <v>3</v>
      </c>
      <c r="D255" s="5">
        <v>2</v>
      </c>
      <c r="E255" s="7">
        <v>2.7777777777778234E-3</v>
      </c>
    </row>
    <row r="256" spans="1:5" x14ac:dyDescent="0.25">
      <c r="A256" s="5">
        <v>2006</v>
      </c>
      <c r="B256" s="5">
        <v>2017</v>
      </c>
      <c r="C256" s="5" t="s">
        <v>3</v>
      </c>
      <c r="D256" s="5">
        <v>1</v>
      </c>
      <c r="E256" s="7">
        <v>2.7777777777777679E-3</v>
      </c>
    </row>
    <row r="257" spans="1:5" x14ac:dyDescent="0.25">
      <c r="A257" s="5">
        <v>2006</v>
      </c>
      <c r="B257" s="5">
        <v>2017</v>
      </c>
      <c r="C257" s="5" t="s">
        <v>3</v>
      </c>
      <c r="D257" s="5">
        <v>2</v>
      </c>
      <c r="E257" s="7">
        <v>3.4722222222222654E-3</v>
      </c>
    </row>
    <row r="258" spans="1:5" x14ac:dyDescent="0.25">
      <c r="A258" s="5">
        <v>2007</v>
      </c>
      <c r="B258" s="5">
        <v>2017</v>
      </c>
      <c r="C258" s="5" t="s">
        <v>3</v>
      </c>
      <c r="D258" s="5">
        <v>1</v>
      </c>
      <c r="E258" s="7">
        <v>1.388888888888884E-3</v>
      </c>
    </row>
    <row r="259" spans="1:5" x14ac:dyDescent="0.25">
      <c r="A259" s="5">
        <v>2007</v>
      </c>
      <c r="B259" s="5">
        <v>2017</v>
      </c>
      <c r="C259" s="5" t="s">
        <v>3</v>
      </c>
      <c r="D259" s="5">
        <v>2</v>
      </c>
      <c r="E259" s="7">
        <v>2.7777777777777679E-3</v>
      </c>
    </row>
    <row r="260" spans="1:5" x14ac:dyDescent="0.25">
      <c r="A260" s="5">
        <v>61</v>
      </c>
      <c r="B260" s="5">
        <v>2018</v>
      </c>
      <c r="C260" s="5" t="s">
        <v>9</v>
      </c>
      <c r="D260" s="5">
        <v>2</v>
      </c>
      <c r="E260" s="7">
        <v>8.3333333333333592E-3</v>
      </c>
    </row>
    <row r="261" spans="1:5" x14ac:dyDescent="0.25">
      <c r="A261" s="5">
        <v>62</v>
      </c>
      <c r="B261" s="5">
        <v>2018</v>
      </c>
      <c r="C261" s="5" t="s">
        <v>9</v>
      </c>
      <c r="D261" s="5">
        <v>2</v>
      </c>
      <c r="E261" s="7">
        <v>2.2222222222222199E-2</v>
      </c>
    </row>
    <row r="262" spans="1:5" x14ac:dyDescent="0.25">
      <c r="A262" s="5">
        <v>62</v>
      </c>
      <c r="B262" s="5">
        <v>2018</v>
      </c>
      <c r="C262" s="5" t="s">
        <v>9</v>
      </c>
      <c r="D262" s="5">
        <v>2</v>
      </c>
      <c r="E262" s="7">
        <v>9.0277777777777457E-3</v>
      </c>
    </row>
    <row r="263" spans="1:5" x14ac:dyDescent="0.25">
      <c r="A263" s="5">
        <v>64</v>
      </c>
      <c r="B263" s="5">
        <v>2018</v>
      </c>
      <c r="C263" s="5" t="s">
        <v>9</v>
      </c>
      <c r="D263" s="5">
        <v>2</v>
      </c>
      <c r="E263" s="7">
        <v>4.8611111111110383E-3</v>
      </c>
    </row>
    <row r="264" spans="1:5" x14ac:dyDescent="0.25">
      <c r="A264" s="5">
        <v>6004151</v>
      </c>
      <c r="B264" s="5">
        <v>2017</v>
      </c>
      <c r="C264" s="5" t="s">
        <v>3</v>
      </c>
      <c r="D264" s="5">
        <v>1</v>
      </c>
      <c r="E264" s="7">
        <v>1.388888888888884E-3</v>
      </c>
    </row>
    <row r="265" spans="1:5" x14ac:dyDescent="0.25">
      <c r="A265" s="5">
        <v>609995</v>
      </c>
      <c r="B265" s="5">
        <v>2017</v>
      </c>
      <c r="C265" s="5" t="s">
        <v>3</v>
      </c>
      <c r="D265" s="5">
        <v>1</v>
      </c>
      <c r="E265" s="7">
        <v>3.4722222222222654E-3</v>
      </c>
    </row>
    <row r="266" spans="1:5" x14ac:dyDescent="0.25">
      <c r="A266" s="5">
        <v>609995</v>
      </c>
      <c r="B266" s="5">
        <v>2017</v>
      </c>
      <c r="C266" s="5" t="s">
        <v>3</v>
      </c>
      <c r="D266" s="5">
        <v>1</v>
      </c>
      <c r="E266" s="7">
        <v>1.388888888888995E-3</v>
      </c>
    </row>
    <row r="267" spans="1:5" x14ac:dyDescent="0.25">
      <c r="A267" s="5">
        <v>6106150</v>
      </c>
      <c r="B267" s="5">
        <v>2017</v>
      </c>
      <c r="C267" s="5" t="s">
        <v>3</v>
      </c>
      <c r="D267" s="5">
        <v>1</v>
      </c>
      <c r="E267" s="7">
        <v>2.0833333333332149E-3</v>
      </c>
    </row>
    <row r="268" spans="1:5" x14ac:dyDescent="0.25">
      <c r="A268" s="5">
        <v>6106160</v>
      </c>
      <c r="B268" s="5">
        <v>2017</v>
      </c>
      <c r="C268" s="5" t="s">
        <v>3</v>
      </c>
      <c r="D268" s="5">
        <v>1</v>
      </c>
      <c r="E268" s="7">
        <v>1.388888888888884E-3</v>
      </c>
    </row>
    <row r="269" spans="1:5" x14ac:dyDescent="0.25">
      <c r="A269" s="5">
        <v>6106157</v>
      </c>
      <c r="B269" s="5">
        <v>2017</v>
      </c>
      <c r="C269" s="5" t="s">
        <v>3</v>
      </c>
      <c r="D269" s="5">
        <v>1</v>
      </c>
      <c r="E269" s="7">
        <v>1.388888888888884E-3</v>
      </c>
    </row>
    <row r="270" spans="1:5" x14ac:dyDescent="0.25">
      <c r="A270" s="5">
        <v>6092477</v>
      </c>
      <c r="B270" s="5">
        <v>2017</v>
      </c>
      <c r="C270" s="5" t="s">
        <v>3</v>
      </c>
      <c r="D270" s="5">
        <v>1</v>
      </c>
      <c r="E270" s="7">
        <v>2.0833333333333814E-3</v>
      </c>
    </row>
    <row r="271" spans="1:5" x14ac:dyDescent="0.25">
      <c r="A271" s="5">
        <v>6091430</v>
      </c>
      <c r="B271" s="5">
        <v>2017</v>
      </c>
      <c r="C271" s="5" t="s">
        <v>3</v>
      </c>
      <c r="D271" s="5">
        <v>1</v>
      </c>
      <c r="E271" s="7">
        <v>2.7777777777778234E-3</v>
      </c>
    </row>
    <row r="272" spans="1:5" x14ac:dyDescent="0.25">
      <c r="A272" s="5">
        <v>6096613</v>
      </c>
      <c r="B272" s="5">
        <v>2017</v>
      </c>
      <c r="C272" s="5" t="s">
        <v>3</v>
      </c>
      <c r="D272" s="5">
        <v>1</v>
      </c>
      <c r="E272" s="7">
        <v>1.388888888888884E-3</v>
      </c>
    </row>
    <row r="273" spans="1:5" x14ac:dyDescent="0.25">
      <c r="A273" s="5">
        <v>1520</v>
      </c>
      <c r="B273" s="5">
        <v>2017</v>
      </c>
      <c r="C273" s="5" t="s">
        <v>3</v>
      </c>
      <c r="D273" s="5">
        <v>2</v>
      </c>
      <c r="E273" s="7">
        <v>0</v>
      </c>
    </row>
    <row r="274" spans="1:5" x14ac:dyDescent="0.25">
      <c r="A274" s="5">
        <v>1520</v>
      </c>
      <c r="B274" s="5">
        <v>2017</v>
      </c>
      <c r="C274" s="5" t="s">
        <v>3</v>
      </c>
      <c r="D274" s="5">
        <v>3</v>
      </c>
      <c r="E274" s="7">
        <v>0</v>
      </c>
    </row>
    <row r="275" spans="1:5" x14ac:dyDescent="0.25">
      <c r="A275" s="5">
        <v>1520</v>
      </c>
      <c r="B275" s="5">
        <v>2017</v>
      </c>
      <c r="C275" s="5" t="s">
        <v>3</v>
      </c>
      <c r="D275" s="5">
        <v>7</v>
      </c>
      <c r="E275" s="7">
        <v>3.8888888888888862E-2</v>
      </c>
    </row>
    <row r="276" spans="1:5" x14ac:dyDescent="0.25">
      <c r="A276" s="5">
        <v>1802</v>
      </c>
      <c r="B276" s="5">
        <v>2017</v>
      </c>
      <c r="C276" s="5" t="s">
        <v>3</v>
      </c>
      <c r="D276" s="5">
        <v>2</v>
      </c>
      <c r="E276" s="7">
        <v>4.1666666666666519E-3</v>
      </c>
    </row>
    <row r="277" spans="1:5" x14ac:dyDescent="0.25">
      <c r="A277" s="5">
        <v>1818</v>
      </c>
      <c r="B277" s="5">
        <v>2017</v>
      </c>
      <c r="C277" s="5" t="s">
        <v>9</v>
      </c>
      <c r="D277" s="5">
        <v>2</v>
      </c>
      <c r="E277" s="7">
        <v>1.1111111111111127E-2</v>
      </c>
    </row>
    <row r="278" spans="1:5" x14ac:dyDescent="0.25">
      <c r="A278" s="5">
        <v>1819</v>
      </c>
      <c r="B278" s="5">
        <v>2017</v>
      </c>
      <c r="C278" s="5" t="s">
        <v>9</v>
      </c>
      <c r="D278" s="5">
        <v>2</v>
      </c>
      <c r="E278" s="7">
        <v>4.8611111111110383E-3</v>
      </c>
    </row>
    <row r="279" spans="1:5" x14ac:dyDescent="0.25">
      <c r="A279" s="5">
        <v>1823</v>
      </c>
      <c r="B279" s="5">
        <v>2017</v>
      </c>
      <c r="C279" s="5" t="s">
        <v>3</v>
      </c>
      <c r="D279" s="5">
        <v>1</v>
      </c>
      <c r="E279" s="7">
        <v>2.0833333333333814E-3</v>
      </c>
    </row>
    <row r="280" spans="1:5" x14ac:dyDescent="0.25">
      <c r="A280" s="5">
        <v>1823</v>
      </c>
      <c r="B280" s="5">
        <v>2017</v>
      </c>
      <c r="C280" s="5" t="s">
        <v>3</v>
      </c>
      <c r="D280" s="5">
        <v>2</v>
      </c>
      <c r="E280" s="7">
        <v>2.7777777777777679E-3</v>
      </c>
    </row>
    <row r="281" spans="1:5" x14ac:dyDescent="0.25">
      <c r="A281" s="5">
        <v>1817</v>
      </c>
      <c r="B281" s="5">
        <v>2017</v>
      </c>
      <c r="C281" s="5" t="s">
        <v>3</v>
      </c>
      <c r="D281" s="5">
        <v>1</v>
      </c>
      <c r="E281" s="7">
        <v>2.7777777777778789E-3</v>
      </c>
    </row>
    <row r="282" spans="1:5" x14ac:dyDescent="0.25">
      <c r="A282" s="5">
        <v>1817</v>
      </c>
      <c r="B282" s="5">
        <v>2017</v>
      </c>
      <c r="C282" s="5" t="s">
        <v>3</v>
      </c>
      <c r="D282" s="5">
        <v>2</v>
      </c>
      <c r="E282" s="7">
        <v>1.6388888888888891</v>
      </c>
    </row>
    <row r="283" spans="1:5" x14ac:dyDescent="0.25">
      <c r="A283" s="5">
        <v>1816</v>
      </c>
      <c r="B283" s="5">
        <v>2017</v>
      </c>
      <c r="C283" s="5" t="s">
        <v>3</v>
      </c>
      <c r="D283" s="5">
        <v>1</v>
      </c>
      <c r="E283" s="7">
        <v>2.0833333333332704E-3</v>
      </c>
    </row>
    <row r="284" spans="1:5" x14ac:dyDescent="0.25">
      <c r="A284" s="5">
        <v>1816</v>
      </c>
      <c r="B284" s="5">
        <v>2017</v>
      </c>
      <c r="C284" s="5" t="s">
        <v>3</v>
      </c>
      <c r="D284" s="5">
        <v>2</v>
      </c>
      <c r="E284" s="7">
        <v>1.6291666666666667</v>
      </c>
    </row>
    <row r="285" spans="1:5" x14ac:dyDescent="0.25">
      <c r="A285" s="5">
        <v>1815</v>
      </c>
      <c r="B285" s="5">
        <v>2017</v>
      </c>
      <c r="C285" s="5" t="s">
        <v>3</v>
      </c>
      <c r="D285" s="5">
        <v>1</v>
      </c>
      <c r="E285" s="7">
        <v>1.388888888888884E-3</v>
      </c>
    </row>
    <row r="286" spans="1:5" x14ac:dyDescent="0.25">
      <c r="A286" s="5">
        <v>1815</v>
      </c>
      <c r="B286" s="5">
        <v>2017</v>
      </c>
      <c r="C286" s="5" t="s">
        <v>3</v>
      </c>
      <c r="D286" s="5">
        <v>2</v>
      </c>
      <c r="E286" s="7">
        <v>1.6104166666666668</v>
      </c>
    </row>
    <row r="287" spans="1:5" x14ac:dyDescent="0.25">
      <c r="A287" s="5">
        <v>5858740</v>
      </c>
      <c r="B287" s="5">
        <v>2017</v>
      </c>
      <c r="C287" s="5" t="s">
        <v>3</v>
      </c>
      <c r="D287" s="5">
        <v>1</v>
      </c>
      <c r="E287" s="7">
        <v>2.0833333333333814E-3</v>
      </c>
    </row>
    <row r="288" spans="1:5" x14ac:dyDescent="0.25">
      <c r="A288" s="5">
        <v>6096425</v>
      </c>
      <c r="B288" s="5">
        <v>2017</v>
      </c>
      <c r="C288" s="5" t="s">
        <v>3</v>
      </c>
      <c r="D288" s="5">
        <v>1</v>
      </c>
      <c r="E288" s="7">
        <v>1.388888888888884E-3</v>
      </c>
    </row>
    <row r="289" spans="1:5" x14ac:dyDescent="0.25">
      <c r="A289" s="5">
        <v>6105280</v>
      </c>
      <c r="B289" s="5">
        <v>2017</v>
      </c>
      <c r="C289" s="5" t="s">
        <v>3</v>
      </c>
      <c r="D289" s="5">
        <v>1</v>
      </c>
      <c r="E289" s="7">
        <v>1.388888888888884E-3</v>
      </c>
    </row>
    <row r="290" spans="1:5" x14ac:dyDescent="0.25">
      <c r="A290" s="5">
        <v>6101723</v>
      </c>
      <c r="B290" s="5">
        <v>2017</v>
      </c>
      <c r="C290" s="5" t="s">
        <v>3</v>
      </c>
      <c r="D290" s="5">
        <v>1</v>
      </c>
      <c r="E290" s="7">
        <v>2.0833333333332704E-3</v>
      </c>
    </row>
    <row r="291" spans="1:5" x14ac:dyDescent="0.25">
      <c r="A291" s="5">
        <v>5902911</v>
      </c>
      <c r="B291" s="5">
        <v>2017</v>
      </c>
      <c r="C291" s="5" t="s">
        <v>3</v>
      </c>
      <c r="D291" s="5">
        <v>1</v>
      </c>
      <c r="E291" s="7">
        <v>1.388888888888884E-3</v>
      </c>
    </row>
    <row r="292" spans="1:5" x14ac:dyDescent="0.25">
      <c r="A292" s="5">
        <v>6104650</v>
      </c>
      <c r="B292" s="5">
        <v>2017</v>
      </c>
      <c r="C292" s="5" t="s">
        <v>3</v>
      </c>
      <c r="D292" s="5">
        <v>1</v>
      </c>
      <c r="E292" s="7">
        <v>1.388888888888884E-3</v>
      </c>
    </row>
    <row r="293" spans="1:5" x14ac:dyDescent="0.25">
      <c r="A293" s="5">
        <v>5914902</v>
      </c>
      <c r="B293" s="5">
        <v>2017</v>
      </c>
      <c r="C293" s="5" t="s">
        <v>3</v>
      </c>
      <c r="D293" s="5">
        <v>1</v>
      </c>
      <c r="E293" s="7">
        <v>1.388888888888884E-3</v>
      </c>
    </row>
    <row r="294" spans="1:5" x14ac:dyDescent="0.25">
      <c r="A294" s="5">
        <v>6095993</v>
      </c>
      <c r="B294" s="5">
        <v>2017</v>
      </c>
      <c r="C294" s="5" t="s">
        <v>3</v>
      </c>
      <c r="D294" s="5">
        <v>1</v>
      </c>
      <c r="E294" s="7">
        <v>1.388888888888884E-3</v>
      </c>
    </row>
    <row r="295" spans="1:5" x14ac:dyDescent="0.25">
      <c r="A295" s="5"/>
      <c r="B295" s="5">
        <v>2017</v>
      </c>
      <c r="C295" s="5" t="s">
        <v>15</v>
      </c>
      <c r="D295" s="5">
        <v>3</v>
      </c>
      <c r="E295" s="7">
        <v>3.1121399176954746E-3</v>
      </c>
    </row>
    <row r="296" spans="1:5" x14ac:dyDescent="0.25">
      <c r="A296" s="5"/>
      <c r="B296" s="5">
        <v>2017</v>
      </c>
      <c r="C296" s="5" t="s">
        <v>15</v>
      </c>
      <c r="D296" s="5">
        <v>3</v>
      </c>
      <c r="E296" s="7">
        <v>3.1121399176954746E-3</v>
      </c>
    </row>
    <row r="297" spans="1:5" x14ac:dyDescent="0.25">
      <c r="A297" s="5"/>
      <c r="B297" s="5">
        <v>2017</v>
      </c>
      <c r="C297" s="5" t="s">
        <v>15</v>
      </c>
      <c r="D297" s="5">
        <v>3</v>
      </c>
      <c r="E297" s="7">
        <v>3.1121399176954746E-3</v>
      </c>
    </row>
    <row r="298" spans="1:5" x14ac:dyDescent="0.25">
      <c r="A298" s="5"/>
      <c r="B298" s="5">
        <v>2017</v>
      </c>
      <c r="C298" s="5" t="s">
        <v>15</v>
      </c>
      <c r="D298" s="5">
        <v>3</v>
      </c>
      <c r="E298" s="7">
        <v>3.1121399176954746E-3</v>
      </c>
    </row>
    <row r="299" spans="1:5" x14ac:dyDescent="0.25">
      <c r="A299" s="5"/>
      <c r="B299" s="5">
        <v>2017</v>
      </c>
      <c r="C299" s="5" t="s">
        <v>15</v>
      </c>
      <c r="D299" s="5">
        <v>3</v>
      </c>
      <c r="E299" s="7">
        <v>3.1121399176954746E-3</v>
      </c>
    </row>
    <row r="300" spans="1:5" x14ac:dyDescent="0.25">
      <c r="A300" s="5"/>
      <c r="B300" s="5">
        <v>2017</v>
      </c>
      <c r="C300" s="5" t="s">
        <v>15</v>
      </c>
      <c r="D300" s="5">
        <v>3</v>
      </c>
      <c r="E300" s="7">
        <v>3.1121399176954746E-3</v>
      </c>
    </row>
    <row r="301" spans="1:5" x14ac:dyDescent="0.25">
      <c r="A301" s="5"/>
      <c r="B301" s="5">
        <v>2017</v>
      </c>
      <c r="C301" s="5" t="s">
        <v>15</v>
      </c>
      <c r="D301" s="5">
        <v>3</v>
      </c>
      <c r="E301" s="7">
        <v>3.1121399176954746E-3</v>
      </c>
    </row>
    <row r="302" spans="1:5" x14ac:dyDescent="0.25">
      <c r="A302" s="5"/>
      <c r="B302" s="5">
        <v>2017</v>
      </c>
      <c r="C302" s="5" t="s">
        <v>15</v>
      </c>
      <c r="D302" s="5">
        <v>3</v>
      </c>
      <c r="E302" s="7">
        <v>3.1121399176954746E-3</v>
      </c>
    </row>
    <row r="303" spans="1:5" x14ac:dyDescent="0.25">
      <c r="A303" s="5"/>
      <c r="B303" s="5">
        <v>2017</v>
      </c>
      <c r="C303" s="5" t="s">
        <v>15</v>
      </c>
      <c r="D303" s="5">
        <v>3</v>
      </c>
      <c r="E303" s="7">
        <v>3.1121399176954746E-3</v>
      </c>
    </row>
    <row r="304" spans="1:5" x14ac:dyDescent="0.25">
      <c r="A304" s="5"/>
      <c r="B304" s="5">
        <v>2017</v>
      </c>
      <c r="C304" s="5" t="s">
        <v>15</v>
      </c>
      <c r="D304" s="5">
        <v>3</v>
      </c>
      <c r="E304" s="7">
        <v>3.1121399176954746E-3</v>
      </c>
    </row>
    <row r="305" spans="1:5" x14ac:dyDescent="0.25">
      <c r="A305" s="5"/>
      <c r="B305" s="5">
        <v>2017</v>
      </c>
      <c r="C305" s="5" t="s">
        <v>15</v>
      </c>
      <c r="D305" s="5">
        <v>3</v>
      </c>
      <c r="E305" s="7">
        <v>3.1121399176954746E-3</v>
      </c>
    </row>
    <row r="306" spans="1:5" x14ac:dyDescent="0.25">
      <c r="A306" s="5"/>
      <c r="B306" s="5">
        <v>2017</v>
      </c>
      <c r="C306" s="5" t="s">
        <v>15</v>
      </c>
      <c r="D306" s="5">
        <v>3</v>
      </c>
      <c r="E306" s="7">
        <v>3.1121399176954746E-3</v>
      </c>
    </row>
    <row r="307" spans="1:5" x14ac:dyDescent="0.25">
      <c r="A307" s="5"/>
      <c r="B307" s="5">
        <v>2017</v>
      </c>
      <c r="C307" s="5" t="s">
        <v>15</v>
      </c>
      <c r="D307" s="5">
        <v>3</v>
      </c>
      <c r="E307" s="7">
        <v>3.1121399176954746E-3</v>
      </c>
    </row>
    <row r="308" spans="1:5" x14ac:dyDescent="0.25">
      <c r="A308" s="5"/>
      <c r="B308" s="5">
        <v>2017</v>
      </c>
      <c r="C308" s="5" t="s">
        <v>15</v>
      </c>
      <c r="D308" s="5">
        <v>3</v>
      </c>
      <c r="E308" s="7">
        <v>3.1121399176954746E-3</v>
      </c>
    </row>
    <row r="309" spans="1:5" x14ac:dyDescent="0.25">
      <c r="A309" s="5"/>
      <c r="B309" s="5">
        <v>2017</v>
      </c>
      <c r="C309" s="5" t="s">
        <v>15</v>
      </c>
      <c r="D309" s="5">
        <v>3</v>
      </c>
      <c r="E309" s="7">
        <v>3.1121399176954746E-3</v>
      </c>
    </row>
    <row r="310" spans="1:5" x14ac:dyDescent="0.25">
      <c r="A310" s="5"/>
      <c r="B310" s="5">
        <v>2017</v>
      </c>
      <c r="C310" s="5" t="s">
        <v>15</v>
      </c>
      <c r="D310" s="5">
        <v>3</v>
      </c>
      <c r="E310" s="7">
        <v>3.1121399176954746E-3</v>
      </c>
    </row>
    <row r="311" spans="1:5" x14ac:dyDescent="0.25">
      <c r="A311" s="5"/>
      <c r="B311" s="5">
        <v>2017</v>
      </c>
      <c r="C311" s="5" t="s">
        <v>15</v>
      </c>
      <c r="D311" s="5">
        <v>3</v>
      </c>
      <c r="E311" s="7">
        <v>3.1121399176954746E-3</v>
      </c>
    </row>
    <row r="312" spans="1:5" x14ac:dyDescent="0.25">
      <c r="A312" s="5"/>
      <c r="B312" s="5">
        <v>2017</v>
      </c>
      <c r="C312" s="5" t="s">
        <v>15</v>
      </c>
      <c r="D312" s="5">
        <v>3</v>
      </c>
      <c r="E312" s="7">
        <v>3.1121399176954746E-3</v>
      </c>
    </row>
    <row r="313" spans="1:5" x14ac:dyDescent="0.25">
      <c r="A313" s="5"/>
      <c r="B313" s="5">
        <v>2017</v>
      </c>
      <c r="C313" s="5" t="s">
        <v>15</v>
      </c>
      <c r="D313" s="5">
        <v>3</v>
      </c>
      <c r="E313" s="7">
        <v>3.1121399176954746E-3</v>
      </c>
    </row>
    <row r="314" spans="1:5" x14ac:dyDescent="0.25">
      <c r="A314" s="5"/>
      <c r="B314" s="5">
        <v>2017</v>
      </c>
      <c r="C314" s="5" t="s">
        <v>15</v>
      </c>
      <c r="D314" s="5">
        <v>3</v>
      </c>
      <c r="E314" s="7">
        <v>3.1121399176954746E-3</v>
      </c>
    </row>
    <row r="315" spans="1:5" x14ac:dyDescent="0.25">
      <c r="A315" s="5"/>
      <c r="B315" s="5">
        <v>2017</v>
      </c>
      <c r="C315" s="5" t="s">
        <v>15</v>
      </c>
      <c r="D315" s="5">
        <v>3</v>
      </c>
      <c r="E315" s="7">
        <v>3.1121399176954746E-3</v>
      </c>
    </row>
    <row r="316" spans="1:5" x14ac:dyDescent="0.25">
      <c r="A316" s="5"/>
      <c r="B316" s="5">
        <v>2017</v>
      </c>
      <c r="C316" s="5" t="s">
        <v>15</v>
      </c>
      <c r="D316" s="5">
        <v>3</v>
      </c>
      <c r="E316" s="7">
        <v>3.1121399176954746E-3</v>
      </c>
    </row>
    <row r="317" spans="1:5" x14ac:dyDescent="0.25">
      <c r="A317" s="5"/>
      <c r="B317" s="5">
        <v>2017</v>
      </c>
      <c r="C317" s="5" t="s">
        <v>15</v>
      </c>
      <c r="D317" s="5">
        <v>3</v>
      </c>
      <c r="E317" s="7">
        <v>3.1121399176954746E-3</v>
      </c>
    </row>
    <row r="318" spans="1:5" x14ac:dyDescent="0.25">
      <c r="A318" s="5"/>
      <c r="B318" s="5">
        <v>2017</v>
      </c>
      <c r="C318" s="5" t="s">
        <v>15</v>
      </c>
      <c r="D318" s="5">
        <v>3</v>
      </c>
      <c r="E318" s="7">
        <v>3.1121399176954746E-3</v>
      </c>
    </row>
    <row r="319" spans="1:5" x14ac:dyDescent="0.25">
      <c r="A319" s="5"/>
      <c r="B319" s="5">
        <v>2017</v>
      </c>
      <c r="C319" s="5" t="s">
        <v>15</v>
      </c>
      <c r="D319" s="5">
        <v>3</v>
      </c>
      <c r="E319" s="7">
        <v>3.1121399176954746E-3</v>
      </c>
    </row>
    <row r="320" spans="1:5" x14ac:dyDescent="0.25">
      <c r="A320" s="5"/>
      <c r="B320" s="5">
        <v>2017</v>
      </c>
      <c r="C320" s="5" t="s">
        <v>15</v>
      </c>
      <c r="D320" s="5">
        <v>3</v>
      </c>
      <c r="E320" s="7">
        <v>3.1121399176954746E-3</v>
      </c>
    </row>
    <row r="321" spans="1:5" x14ac:dyDescent="0.25">
      <c r="A321" s="5"/>
      <c r="B321" s="5">
        <v>2017</v>
      </c>
      <c r="C321" s="5" t="s">
        <v>15</v>
      </c>
      <c r="D321" s="5">
        <v>3</v>
      </c>
      <c r="E321" s="7">
        <v>3.1121399176954746E-3</v>
      </c>
    </row>
    <row r="322" spans="1:5" x14ac:dyDescent="0.25">
      <c r="A322" s="5"/>
      <c r="B322" s="5">
        <v>2017</v>
      </c>
      <c r="C322" s="5" t="s">
        <v>15</v>
      </c>
      <c r="D322" s="5">
        <v>3</v>
      </c>
      <c r="E322" s="7">
        <v>3.1121399176954746E-3</v>
      </c>
    </row>
    <row r="323" spans="1:5" x14ac:dyDescent="0.25">
      <c r="A323" s="5"/>
      <c r="B323" s="5">
        <v>2017</v>
      </c>
      <c r="C323" s="5" t="s">
        <v>15</v>
      </c>
      <c r="D323" s="5">
        <v>4</v>
      </c>
      <c r="E323" s="7">
        <v>6.1111111111111116E-2</v>
      </c>
    </row>
    <row r="324" spans="1:5" x14ac:dyDescent="0.25">
      <c r="A324" s="5"/>
      <c r="B324" s="5">
        <v>2017</v>
      </c>
      <c r="C324" s="5" t="s">
        <v>15</v>
      </c>
      <c r="D324" s="5">
        <v>4</v>
      </c>
      <c r="E324" s="7">
        <v>6.1111111111111116E-2</v>
      </c>
    </row>
    <row r="325" spans="1:5" x14ac:dyDescent="0.25">
      <c r="A325" s="5"/>
      <c r="B325" s="5">
        <v>2017</v>
      </c>
      <c r="C325" s="5" t="s">
        <v>15</v>
      </c>
      <c r="D325" s="5">
        <v>4</v>
      </c>
      <c r="E325" s="7">
        <v>6.1111111111111116E-2</v>
      </c>
    </row>
    <row r="326" spans="1:5" x14ac:dyDescent="0.25">
      <c r="A326" s="5"/>
      <c r="B326" s="5">
        <v>2017</v>
      </c>
      <c r="C326" s="5" t="s">
        <v>15</v>
      </c>
      <c r="D326" s="5">
        <v>4</v>
      </c>
      <c r="E326" s="7">
        <v>6.1111111111111116E-2</v>
      </c>
    </row>
    <row r="327" spans="1:5" x14ac:dyDescent="0.25">
      <c r="A327" s="5"/>
      <c r="B327" s="5">
        <v>2017</v>
      </c>
      <c r="C327" s="5" t="s">
        <v>15</v>
      </c>
      <c r="D327" s="5">
        <v>4</v>
      </c>
      <c r="E327" s="7">
        <v>6.1111111111111116E-2</v>
      </c>
    </row>
    <row r="328" spans="1:5" x14ac:dyDescent="0.25">
      <c r="A328" s="5"/>
      <c r="B328" s="5">
        <v>2017</v>
      </c>
      <c r="C328" s="5" t="s">
        <v>15</v>
      </c>
      <c r="D328" s="5">
        <v>4</v>
      </c>
      <c r="E328" s="7">
        <v>6.1111111111111116E-2</v>
      </c>
    </row>
    <row r="329" spans="1:5" x14ac:dyDescent="0.25">
      <c r="A329" s="5"/>
      <c r="B329" s="5">
        <v>2017</v>
      </c>
      <c r="C329" s="5" t="s">
        <v>15</v>
      </c>
      <c r="D329" s="5">
        <v>4</v>
      </c>
      <c r="E329" s="7">
        <v>3.7500000000000006E-2</v>
      </c>
    </row>
    <row r="330" spans="1:5" x14ac:dyDescent="0.25">
      <c r="A330" s="5"/>
      <c r="B330" s="5">
        <v>2017</v>
      </c>
      <c r="C330" s="5" t="s">
        <v>15</v>
      </c>
      <c r="D330" s="5">
        <v>4</v>
      </c>
      <c r="E330" s="7">
        <v>3.7500000000000006E-2</v>
      </c>
    </row>
    <row r="331" spans="1:5" x14ac:dyDescent="0.25">
      <c r="A331" s="5"/>
      <c r="B331" s="5">
        <v>2017</v>
      </c>
      <c r="C331" s="5" t="s">
        <v>15</v>
      </c>
      <c r="D331" s="5">
        <v>4</v>
      </c>
      <c r="E331" s="7">
        <v>3.7500000000000006E-2</v>
      </c>
    </row>
    <row r="332" spans="1:5" x14ac:dyDescent="0.25">
      <c r="A332" s="5"/>
      <c r="B332" s="5">
        <v>2017</v>
      </c>
      <c r="C332" s="5" t="s">
        <v>15</v>
      </c>
      <c r="D332" s="5">
        <v>4</v>
      </c>
      <c r="E332" s="7">
        <v>3.7500000000000006E-2</v>
      </c>
    </row>
    <row r="333" spans="1:5" x14ac:dyDescent="0.25">
      <c r="A333" s="5"/>
      <c r="B333" s="5">
        <v>2017</v>
      </c>
      <c r="C333" s="5" t="s">
        <v>15</v>
      </c>
      <c r="D333" s="5">
        <v>4</v>
      </c>
      <c r="E333" s="7">
        <v>3.7500000000000006E-2</v>
      </c>
    </row>
    <row r="334" spans="1:5" x14ac:dyDescent="0.25">
      <c r="A334" s="5"/>
      <c r="B334" s="5">
        <v>2017</v>
      </c>
      <c r="C334" s="5" t="s">
        <v>15</v>
      </c>
      <c r="D334" s="5">
        <v>4</v>
      </c>
      <c r="E334" s="7">
        <v>3.7500000000000006E-2</v>
      </c>
    </row>
    <row r="335" spans="1:5" x14ac:dyDescent="0.25">
      <c r="A335" s="5"/>
      <c r="B335" s="5">
        <v>2017</v>
      </c>
      <c r="C335" s="5" t="s">
        <v>15</v>
      </c>
      <c r="D335" s="5">
        <v>4</v>
      </c>
      <c r="E335" s="7">
        <v>3.7500000000000006E-2</v>
      </c>
    </row>
    <row r="336" spans="1:5" x14ac:dyDescent="0.25">
      <c r="A336" s="5"/>
      <c r="B336" s="5">
        <v>2017</v>
      </c>
      <c r="C336" s="5" t="s">
        <v>15</v>
      </c>
      <c r="D336" s="5">
        <v>4</v>
      </c>
      <c r="E336" s="7">
        <v>3.7500000000000006E-2</v>
      </c>
    </row>
    <row r="337" spans="1:5" x14ac:dyDescent="0.25">
      <c r="A337" s="5"/>
      <c r="B337" s="5">
        <v>2017</v>
      </c>
      <c r="C337" s="5" t="s">
        <v>15</v>
      </c>
      <c r="D337" s="5">
        <v>4</v>
      </c>
      <c r="E337" s="7">
        <v>3.7500000000000006E-2</v>
      </c>
    </row>
    <row r="338" spans="1:5" x14ac:dyDescent="0.25">
      <c r="A338" s="5"/>
      <c r="B338" s="5">
        <v>2017</v>
      </c>
      <c r="C338" s="5" t="s">
        <v>15</v>
      </c>
      <c r="D338" s="5">
        <v>4</v>
      </c>
      <c r="E338" s="7">
        <v>3.7500000000000006E-2</v>
      </c>
    </row>
    <row r="339" spans="1:5" x14ac:dyDescent="0.25">
      <c r="A339" s="5"/>
      <c r="B339" s="5">
        <v>2017</v>
      </c>
      <c r="C339" s="5" t="s">
        <v>15</v>
      </c>
      <c r="D339" s="5">
        <v>4</v>
      </c>
      <c r="E339" s="7">
        <v>2.0370370370370372E-2</v>
      </c>
    </row>
    <row r="340" spans="1:5" x14ac:dyDescent="0.25">
      <c r="A340" s="5"/>
      <c r="B340" s="5">
        <v>2017</v>
      </c>
      <c r="C340" s="5" t="s">
        <v>15</v>
      </c>
      <c r="D340" s="5">
        <v>4</v>
      </c>
      <c r="E340" s="7">
        <v>2.0370370370370372E-2</v>
      </c>
    </row>
    <row r="341" spans="1:5" x14ac:dyDescent="0.25">
      <c r="A341" s="5"/>
      <c r="B341" s="5">
        <v>2017</v>
      </c>
      <c r="C341" s="5" t="s">
        <v>15</v>
      </c>
      <c r="D341" s="5">
        <v>4</v>
      </c>
      <c r="E341" s="7">
        <v>2.0370370370370372E-2</v>
      </c>
    </row>
    <row r="342" spans="1:5" x14ac:dyDescent="0.25">
      <c r="A342" s="5"/>
      <c r="B342" s="5">
        <v>2017</v>
      </c>
      <c r="C342" s="5" t="s">
        <v>15</v>
      </c>
      <c r="D342" s="5">
        <v>4</v>
      </c>
      <c r="E342" s="7">
        <v>2.0370370370370372E-2</v>
      </c>
    </row>
    <row r="343" spans="1:5" x14ac:dyDescent="0.25">
      <c r="A343" s="5"/>
      <c r="B343" s="5">
        <v>2017</v>
      </c>
      <c r="C343" s="5" t="s">
        <v>15</v>
      </c>
      <c r="D343" s="5">
        <v>4</v>
      </c>
      <c r="E343" s="7">
        <v>2.0370370370370372E-2</v>
      </c>
    </row>
    <row r="344" spans="1:5" x14ac:dyDescent="0.25">
      <c r="A344" s="5"/>
      <c r="B344" s="5">
        <v>2017</v>
      </c>
      <c r="C344" s="5" t="s">
        <v>15</v>
      </c>
      <c r="D344" s="5">
        <v>4</v>
      </c>
      <c r="E344" s="7">
        <v>2.0370370370370372E-2</v>
      </c>
    </row>
    <row r="345" spans="1:5" x14ac:dyDescent="0.25">
      <c r="A345" s="5"/>
      <c r="B345" s="5">
        <v>2017</v>
      </c>
      <c r="C345" s="5" t="s">
        <v>15</v>
      </c>
      <c r="D345" s="5">
        <v>4</v>
      </c>
      <c r="E345" s="7">
        <v>1.8518518518518521E-2</v>
      </c>
    </row>
    <row r="346" spans="1:5" x14ac:dyDescent="0.25">
      <c r="A346" s="5"/>
      <c r="B346" s="5">
        <v>2017</v>
      </c>
      <c r="C346" s="5" t="s">
        <v>15</v>
      </c>
      <c r="D346" s="5">
        <v>4</v>
      </c>
      <c r="E346" s="7">
        <v>1.8518518518518521E-2</v>
      </c>
    </row>
    <row r="347" spans="1:5" x14ac:dyDescent="0.25">
      <c r="A347" s="5"/>
      <c r="B347" s="5">
        <v>2017</v>
      </c>
      <c r="C347" s="5" t="s">
        <v>15</v>
      </c>
      <c r="D347" s="5">
        <v>4</v>
      </c>
      <c r="E347" s="7">
        <v>1.8518518518518521E-2</v>
      </c>
    </row>
    <row r="348" spans="1:5" x14ac:dyDescent="0.25">
      <c r="A348" s="5"/>
      <c r="B348" s="5">
        <v>2017</v>
      </c>
      <c r="C348" s="5" t="s">
        <v>15</v>
      </c>
      <c r="D348" s="5">
        <v>4</v>
      </c>
      <c r="E348" s="7">
        <v>1.8518518518518521E-2</v>
      </c>
    </row>
    <row r="349" spans="1:5" x14ac:dyDescent="0.25">
      <c r="A349" s="5"/>
      <c r="B349" s="5">
        <v>2017</v>
      </c>
      <c r="C349" s="5" t="s">
        <v>15</v>
      </c>
      <c r="D349" s="5">
        <v>4</v>
      </c>
      <c r="E349" s="7">
        <v>1.8518518518518521E-2</v>
      </c>
    </row>
    <row r="350" spans="1:5" x14ac:dyDescent="0.25">
      <c r="A350" s="5"/>
      <c r="B350" s="5">
        <v>2017</v>
      </c>
      <c r="C350" s="5" t="s">
        <v>15</v>
      </c>
      <c r="D350" s="5">
        <v>4</v>
      </c>
      <c r="E350" s="7">
        <v>1.8518518518518521E-2</v>
      </c>
    </row>
    <row r="351" spans="1:5" x14ac:dyDescent="0.25">
      <c r="A351" s="5"/>
      <c r="B351" s="5">
        <v>2017</v>
      </c>
      <c r="C351" s="5" t="s">
        <v>15</v>
      </c>
      <c r="D351" s="5">
        <v>4</v>
      </c>
      <c r="E351" s="7">
        <v>1.8518518518518521E-2</v>
      </c>
    </row>
    <row r="352" spans="1:5" x14ac:dyDescent="0.25">
      <c r="A352" s="5"/>
      <c r="B352" s="5">
        <v>2017</v>
      </c>
      <c r="C352" s="5" t="s">
        <v>15</v>
      </c>
      <c r="D352" s="5">
        <v>4</v>
      </c>
      <c r="E352" s="7">
        <v>1.8518518518518521E-2</v>
      </c>
    </row>
    <row r="353" spans="1:5" x14ac:dyDescent="0.25">
      <c r="A353" s="5"/>
      <c r="B353" s="5">
        <v>2017</v>
      </c>
      <c r="C353" s="5" t="s">
        <v>15</v>
      </c>
      <c r="D353" s="5">
        <v>4</v>
      </c>
      <c r="E353" s="7">
        <v>1.8518518518518521E-2</v>
      </c>
    </row>
    <row r="354" spans="1:5" x14ac:dyDescent="0.25">
      <c r="A354" s="5"/>
      <c r="B354" s="5">
        <v>2017</v>
      </c>
      <c r="C354" s="5" t="s">
        <v>15</v>
      </c>
      <c r="D354" s="5">
        <v>4</v>
      </c>
      <c r="E354" s="7">
        <v>7.3937908496731963E-3</v>
      </c>
    </row>
    <row r="355" spans="1:5" x14ac:dyDescent="0.25">
      <c r="A355" s="5"/>
      <c r="B355" s="5">
        <v>2017</v>
      </c>
      <c r="C355" s="5" t="s">
        <v>15</v>
      </c>
      <c r="D355" s="5">
        <v>4</v>
      </c>
      <c r="E355" s="7">
        <v>7.3937908496731963E-3</v>
      </c>
    </row>
    <row r="356" spans="1:5" x14ac:dyDescent="0.25">
      <c r="A356" s="5"/>
      <c r="B356" s="5">
        <v>2017</v>
      </c>
      <c r="C356" s="5" t="s">
        <v>15</v>
      </c>
      <c r="D356" s="5">
        <v>4</v>
      </c>
      <c r="E356" s="7">
        <v>7.3937908496731963E-3</v>
      </c>
    </row>
    <row r="357" spans="1:5" x14ac:dyDescent="0.25">
      <c r="A357" s="5"/>
      <c r="B357" s="5">
        <v>2017</v>
      </c>
      <c r="C357" s="5" t="s">
        <v>15</v>
      </c>
      <c r="D357" s="5">
        <v>4</v>
      </c>
      <c r="E357" s="7">
        <v>7.3937908496731963E-3</v>
      </c>
    </row>
    <row r="358" spans="1:5" x14ac:dyDescent="0.25">
      <c r="A358" s="5"/>
      <c r="B358" s="5">
        <v>2017</v>
      </c>
      <c r="C358" s="5" t="s">
        <v>15</v>
      </c>
      <c r="D358" s="5">
        <v>4</v>
      </c>
      <c r="E358" s="7">
        <v>7.3937908496731963E-3</v>
      </c>
    </row>
    <row r="359" spans="1:5" x14ac:dyDescent="0.25">
      <c r="A359" s="5"/>
      <c r="B359" s="5">
        <v>2017</v>
      </c>
      <c r="C359" s="5" t="s">
        <v>15</v>
      </c>
      <c r="D359" s="5">
        <v>4</v>
      </c>
      <c r="E359" s="7">
        <v>7.3937908496731963E-3</v>
      </c>
    </row>
    <row r="360" spans="1:5" x14ac:dyDescent="0.25">
      <c r="A360" s="5"/>
      <c r="B360" s="5">
        <v>2017</v>
      </c>
      <c r="C360" s="5" t="s">
        <v>15</v>
      </c>
      <c r="D360" s="5">
        <v>4</v>
      </c>
      <c r="E360" s="7">
        <v>7.3937908496731963E-3</v>
      </c>
    </row>
    <row r="361" spans="1:5" x14ac:dyDescent="0.25">
      <c r="A361" s="5"/>
      <c r="B361" s="5">
        <v>2017</v>
      </c>
      <c r="C361" s="5" t="s">
        <v>15</v>
      </c>
      <c r="D361" s="5">
        <v>4</v>
      </c>
      <c r="E361" s="7">
        <v>7.3937908496731963E-3</v>
      </c>
    </row>
    <row r="362" spans="1:5" x14ac:dyDescent="0.25">
      <c r="A362" s="5"/>
      <c r="B362" s="5">
        <v>2017</v>
      </c>
      <c r="C362" s="5" t="s">
        <v>15</v>
      </c>
      <c r="D362" s="5">
        <v>4</v>
      </c>
      <c r="E362" s="7">
        <v>7.3937908496731963E-3</v>
      </c>
    </row>
    <row r="363" spans="1:5" x14ac:dyDescent="0.25">
      <c r="A363" s="5"/>
      <c r="B363" s="5">
        <v>2017</v>
      </c>
      <c r="C363" s="5" t="s">
        <v>15</v>
      </c>
      <c r="D363" s="5">
        <v>4</v>
      </c>
      <c r="E363" s="7">
        <v>7.3937908496731963E-3</v>
      </c>
    </row>
    <row r="364" spans="1:5" x14ac:dyDescent="0.25">
      <c r="A364" s="5"/>
      <c r="B364" s="5">
        <v>2017</v>
      </c>
      <c r="C364" s="5" t="s">
        <v>15</v>
      </c>
      <c r="D364" s="5">
        <v>4</v>
      </c>
      <c r="E364" s="7">
        <v>7.3937908496731963E-3</v>
      </c>
    </row>
    <row r="365" spans="1:5" x14ac:dyDescent="0.25">
      <c r="A365" s="5"/>
      <c r="B365" s="5">
        <v>2017</v>
      </c>
      <c r="C365" s="5" t="s">
        <v>15</v>
      </c>
      <c r="D365" s="5">
        <v>4</v>
      </c>
      <c r="E365" s="7">
        <v>7.3937908496731963E-3</v>
      </c>
    </row>
    <row r="366" spans="1:5" x14ac:dyDescent="0.25">
      <c r="A366" s="5"/>
      <c r="B366" s="5">
        <v>2017</v>
      </c>
      <c r="C366" s="5" t="s">
        <v>15</v>
      </c>
      <c r="D366" s="5">
        <v>4</v>
      </c>
      <c r="E366" s="7">
        <v>7.3937908496731963E-3</v>
      </c>
    </row>
    <row r="367" spans="1:5" x14ac:dyDescent="0.25">
      <c r="A367" s="5"/>
      <c r="B367" s="5">
        <v>2017</v>
      </c>
      <c r="C367" s="5" t="s">
        <v>15</v>
      </c>
      <c r="D367" s="5">
        <v>4</v>
      </c>
      <c r="E367" s="7">
        <v>7.3937908496731963E-3</v>
      </c>
    </row>
    <row r="368" spans="1:5" x14ac:dyDescent="0.25">
      <c r="A368" s="5"/>
      <c r="B368" s="5">
        <v>2017</v>
      </c>
      <c r="C368" s="5" t="s">
        <v>15</v>
      </c>
      <c r="D368" s="5">
        <v>4</v>
      </c>
      <c r="E368" s="7">
        <v>7.3937908496731963E-3</v>
      </c>
    </row>
    <row r="369" spans="1:5" x14ac:dyDescent="0.25">
      <c r="A369" s="5"/>
      <c r="B369" s="5">
        <v>2017</v>
      </c>
      <c r="C369" s="5" t="s">
        <v>15</v>
      </c>
      <c r="D369" s="5">
        <v>4</v>
      </c>
      <c r="E369" s="7">
        <v>7.3937908496731963E-3</v>
      </c>
    </row>
    <row r="370" spans="1:5" x14ac:dyDescent="0.25">
      <c r="A370" s="5"/>
      <c r="B370" s="5">
        <v>2017</v>
      </c>
      <c r="C370" s="5" t="s">
        <v>15</v>
      </c>
      <c r="D370" s="5">
        <v>4</v>
      </c>
      <c r="E370" s="7">
        <v>7.3937908496731963E-3</v>
      </c>
    </row>
    <row r="371" spans="1:5" x14ac:dyDescent="0.25">
      <c r="A371" s="5"/>
      <c r="B371" s="5">
        <v>2017</v>
      </c>
      <c r="C371" s="5" t="s">
        <v>15</v>
      </c>
      <c r="D371" s="5">
        <v>4</v>
      </c>
      <c r="E371" s="7">
        <v>3.096064814814815E-2</v>
      </c>
    </row>
    <row r="372" spans="1:5" x14ac:dyDescent="0.25">
      <c r="A372" s="5"/>
      <c r="B372" s="5">
        <v>2017</v>
      </c>
      <c r="C372" s="5" t="s">
        <v>15</v>
      </c>
      <c r="D372" s="5">
        <v>4</v>
      </c>
      <c r="E372" s="7">
        <v>3.096064814814815E-2</v>
      </c>
    </row>
    <row r="373" spans="1:5" x14ac:dyDescent="0.25">
      <c r="A373" s="5"/>
      <c r="B373" s="5">
        <v>2017</v>
      </c>
      <c r="C373" s="5" t="s">
        <v>15</v>
      </c>
      <c r="D373" s="5">
        <v>4</v>
      </c>
      <c r="E373" s="7">
        <v>3.096064814814815E-2</v>
      </c>
    </row>
    <row r="374" spans="1:5" x14ac:dyDescent="0.25">
      <c r="A374" s="5"/>
      <c r="B374" s="5">
        <v>2017</v>
      </c>
      <c r="C374" s="5" t="s">
        <v>15</v>
      </c>
      <c r="D374" s="5">
        <v>4</v>
      </c>
      <c r="E374" s="7">
        <v>3.096064814814815E-2</v>
      </c>
    </row>
    <row r="375" spans="1:5" x14ac:dyDescent="0.25">
      <c r="A375" s="5"/>
      <c r="B375" s="5">
        <v>2017</v>
      </c>
      <c r="C375" s="5" t="s">
        <v>15</v>
      </c>
      <c r="D375" s="5">
        <v>4</v>
      </c>
      <c r="E375" s="7">
        <v>3.096064814814815E-2</v>
      </c>
    </row>
    <row r="376" spans="1:5" x14ac:dyDescent="0.25">
      <c r="A376" s="5"/>
      <c r="B376" s="5">
        <v>2017</v>
      </c>
      <c r="C376" s="5" t="s">
        <v>15</v>
      </c>
      <c r="D376" s="5">
        <v>4</v>
      </c>
      <c r="E376" s="7">
        <v>3.096064814814815E-2</v>
      </c>
    </row>
    <row r="377" spans="1:5" x14ac:dyDescent="0.25">
      <c r="A377" s="5"/>
      <c r="B377" s="5">
        <v>2017</v>
      </c>
      <c r="C377" s="5" t="s">
        <v>15</v>
      </c>
      <c r="D377" s="5">
        <v>4</v>
      </c>
      <c r="E377" s="7">
        <v>3.096064814814815E-2</v>
      </c>
    </row>
    <row r="378" spans="1:5" x14ac:dyDescent="0.25">
      <c r="A378" s="5"/>
      <c r="B378" s="5">
        <v>2017</v>
      </c>
      <c r="C378" s="5" t="s">
        <v>15</v>
      </c>
      <c r="D378" s="5">
        <v>4</v>
      </c>
      <c r="E378" s="7">
        <v>3.096064814814815E-2</v>
      </c>
    </row>
    <row r="379" spans="1:5" x14ac:dyDescent="0.25">
      <c r="A379" s="5"/>
      <c r="B379" s="5">
        <v>2017</v>
      </c>
      <c r="C379" s="5" t="s">
        <v>15</v>
      </c>
      <c r="D379" s="5">
        <v>4</v>
      </c>
      <c r="E379" s="7">
        <v>3.096064814814815E-2</v>
      </c>
    </row>
    <row r="380" spans="1:5" x14ac:dyDescent="0.25">
      <c r="A380" s="5"/>
      <c r="B380" s="5">
        <v>2017</v>
      </c>
      <c r="C380" s="5" t="s">
        <v>15</v>
      </c>
      <c r="D380" s="5">
        <v>4</v>
      </c>
      <c r="E380" s="7">
        <v>3.096064814814815E-2</v>
      </c>
    </row>
    <row r="381" spans="1:5" x14ac:dyDescent="0.25">
      <c r="A381" s="5"/>
      <c r="B381" s="5">
        <v>2017</v>
      </c>
      <c r="C381" s="5" t="s">
        <v>15</v>
      </c>
      <c r="D381" s="5">
        <v>4</v>
      </c>
      <c r="E381" s="7">
        <v>3.096064814814815E-2</v>
      </c>
    </row>
    <row r="382" spans="1:5" x14ac:dyDescent="0.25">
      <c r="A382" s="5"/>
      <c r="B382" s="5">
        <v>2017</v>
      </c>
      <c r="C382" s="5" t="s">
        <v>15</v>
      </c>
      <c r="D382" s="5">
        <v>4</v>
      </c>
      <c r="E382" s="7">
        <v>3.096064814814815E-2</v>
      </c>
    </row>
    <row r="383" spans="1:5" x14ac:dyDescent="0.25">
      <c r="A383" s="5"/>
      <c r="B383" s="5">
        <v>2017</v>
      </c>
      <c r="C383" s="5" t="s">
        <v>15</v>
      </c>
      <c r="D383" s="5">
        <v>4</v>
      </c>
      <c r="E383" s="7">
        <v>2.0023148148148151E-2</v>
      </c>
    </row>
    <row r="384" spans="1:5" x14ac:dyDescent="0.25">
      <c r="A384" s="5"/>
      <c r="B384" s="5">
        <v>2017</v>
      </c>
      <c r="C384" s="5" t="s">
        <v>15</v>
      </c>
      <c r="D384" s="5">
        <v>4</v>
      </c>
      <c r="E384" s="7">
        <v>2.0023148148148151E-2</v>
      </c>
    </row>
    <row r="385" spans="1:5" x14ac:dyDescent="0.25">
      <c r="A385" s="5"/>
      <c r="B385" s="5">
        <v>2017</v>
      </c>
      <c r="C385" s="5" t="s">
        <v>15</v>
      </c>
      <c r="D385" s="5">
        <v>4</v>
      </c>
      <c r="E385" s="7">
        <v>2.0023148148148151E-2</v>
      </c>
    </row>
    <row r="386" spans="1:5" x14ac:dyDescent="0.25">
      <c r="A386" s="5"/>
      <c r="B386" s="5">
        <v>2017</v>
      </c>
      <c r="C386" s="5" t="s">
        <v>15</v>
      </c>
      <c r="D386" s="5">
        <v>4</v>
      </c>
      <c r="E386" s="7">
        <v>2.0023148148148151E-2</v>
      </c>
    </row>
    <row r="387" spans="1:5" x14ac:dyDescent="0.25">
      <c r="A387" s="5"/>
      <c r="B387" s="5">
        <v>2017</v>
      </c>
      <c r="C387" s="5" t="s">
        <v>15</v>
      </c>
      <c r="D387" s="5">
        <v>4</v>
      </c>
      <c r="E387" s="7">
        <v>2.0023148148148151E-2</v>
      </c>
    </row>
    <row r="388" spans="1:5" x14ac:dyDescent="0.25">
      <c r="A388" s="5"/>
      <c r="B388" s="5">
        <v>2017</v>
      </c>
      <c r="C388" s="5" t="s">
        <v>15</v>
      </c>
      <c r="D388" s="5">
        <v>4</v>
      </c>
      <c r="E388" s="7">
        <v>2.0023148148148151E-2</v>
      </c>
    </row>
    <row r="389" spans="1:5" x14ac:dyDescent="0.25">
      <c r="A389" s="5"/>
      <c r="B389" s="5">
        <v>2018</v>
      </c>
      <c r="C389" s="5" t="s">
        <v>15</v>
      </c>
      <c r="D389" s="5">
        <v>7</v>
      </c>
      <c r="E389" s="7">
        <v>3.4722222222222099E-3</v>
      </c>
    </row>
    <row r="390" spans="1:5" x14ac:dyDescent="0.25">
      <c r="A390" s="5"/>
      <c r="B390" s="5">
        <v>2018</v>
      </c>
      <c r="C390" s="5" t="s">
        <v>9</v>
      </c>
      <c r="D390" s="5">
        <v>7</v>
      </c>
      <c r="E390" s="7">
        <v>8.3333333333333037E-3</v>
      </c>
    </row>
    <row r="391" spans="1:5" x14ac:dyDescent="0.25">
      <c r="A391" s="5"/>
      <c r="B391" s="5">
        <v>2018</v>
      </c>
      <c r="C391" s="5" t="s">
        <v>3</v>
      </c>
      <c r="D391" s="5">
        <v>7</v>
      </c>
      <c r="E391" s="7">
        <v>7.6388888888889173E-3</v>
      </c>
    </row>
    <row r="392" spans="1:5" x14ac:dyDescent="0.25">
      <c r="A392" s="5"/>
      <c r="B392" s="5">
        <v>2018</v>
      </c>
      <c r="C392" s="5" t="s">
        <v>3</v>
      </c>
      <c r="D392" s="5">
        <v>7</v>
      </c>
      <c r="E392" s="7">
        <v>1.8055555555555547E-2</v>
      </c>
    </row>
    <row r="393" spans="1:5" x14ac:dyDescent="0.25">
      <c r="A393" s="5"/>
      <c r="B393" s="5">
        <v>2018</v>
      </c>
      <c r="C393" s="5" t="s">
        <v>9</v>
      </c>
      <c r="D393" s="5">
        <v>7</v>
      </c>
      <c r="E393" s="7">
        <v>2.083333333333337E-2</v>
      </c>
    </row>
    <row r="394" spans="1:5" x14ac:dyDescent="0.25">
      <c r="A394" s="5"/>
      <c r="B394" s="5">
        <v>2018</v>
      </c>
      <c r="C394" s="5" t="s">
        <v>15</v>
      </c>
      <c r="D394" s="5">
        <v>7</v>
      </c>
      <c r="E394" s="7">
        <v>6.2500000000000888E-3</v>
      </c>
    </row>
    <row r="395" spans="1:5" x14ac:dyDescent="0.25">
      <c r="A395" s="5"/>
      <c r="B395" s="5">
        <v>2018</v>
      </c>
      <c r="C395" s="5" t="s">
        <v>3</v>
      </c>
      <c r="D395" s="5">
        <v>7</v>
      </c>
      <c r="E395" s="7">
        <v>1.2500000000000067E-2</v>
      </c>
    </row>
    <row r="396" spans="1:5" x14ac:dyDescent="0.25">
      <c r="A396" s="5"/>
      <c r="B396" s="5">
        <v>2018</v>
      </c>
      <c r="C396" s="5" t="s">
        <v>15</v>
      </c>
      <c r="D396" s="5">
        <v>7</v>
      </c>
      <c r="E396" s="7">
        <v>1.3888888888888888E-2</v>
      </c>
    </row>
    <row r="397" spans="1:5" x14ac:dyDescent="0.25">
      <c r="A397" s="5"/>
      <c r="B397" s="5">
        <v>2018</v>
      </c>
      <c r="C397" s="5" t="s">
        <v>15</v>
      </c>
      <c r="D397" s="5">
        <v>7</v>
      </c>
      <c r="E397" s="7">
        <v>5.5555555555555558E-3</v>
      </c>
    </row>
    <row r="398" spans="1:5" x14ac:dyDescent="0.25">
      <c r="A398" s="5"/>
      <c r="B398" s="5">
        <v>2018</v>
      </c>
      <c r="C398" s="5" t="s">
        <v>15</v>
      </c>
      <c r="D398" s="5">
        <v>7</v>
      </c>
      <c r="E398" s="7">
        <v>5.5555555555555558E-3</v>
      </c>
    </row>
    <row r="399" spans="1:5" x14ac:dyDescent="0.25">
      <c r="A399" s="5"/>
      <c r="B399" s="5">
        <v>2018</v>
      </c>
      <c r="C399" s="5" t="s">
        <v>15</v>
      </c>
      <c r="D399" s="5">
        <v>7</v>
      </c>
      <c r="E399" s="7">
        <v>3.0578703703703719E-2</v>
      </c>
    </row>
    <row r="400" spans="1:5" x14ac:dyDescent="0.25">
      <c r="A400" s="5"/>
      <c r="B400" s="5">
        <v>2018</v>
      </c>
      <c r="C400" s="5" t="s">
        <v>15</v>
      </c>
      <c r="D400" s="5">
        <v>7</v>
      </c>
      <c r="E400" s="7">
        <v>5.5555555555555558E-3</v>
      </c>
    </row>
    <row r="401" spans="1:5" x14ac:dyDescent="0.25">
      <c r="A401" s="5"/>
      <c r="B401" s="5">
        <v>2018</v>
      </c>
      <c r="C401" s="5" t="s">
        <v>15</v>
      </c>
      <c r="D401" s="5">
        <v>7</v>
      </c>
      <c r="E401" s="7">
        <v>5.5555555555555558E-3</v>
      </c>
    </row>
    <row r="402" spans="1:5" x14ac:dyDescent="0.25">
      <c r="A402" s="5"/>
      <c r="B402" s="5">
        <v>2018</v>
      </c>
      <c r="C402" s="5" t="s">
        <v>15</v>
      </c>
      <c r="D402" s="5">
        <v>7</v>
      </c>
      <c r="E402" s="7">
        <v>3.8194444444444441E-2</v>
      </c>
    </row>
    <row r="403" spans="1:5" x14ac:dyDescent="0.25">
      <c r="A403" s="5"/>
      <c r="B403" s="5">
        <v>2018</v>
      </c>
      <c r="C403" s="5" t="s">
        <v>15</v>
      </c>
      <c r="D403" s="5">
        <v>7</v>
      </c>
      <c r="E403" s="7">
        <v>1.041666666666663E-2</v>
      </c>
    </row>
    <row r="404" spans="1:5" x14ac:dyDescent="0.25">
      <c r="A404" s="5"/>
      <c r="B404" s="5">
        <v>2018</v>
      </c>
      <c r="C404" s="5" t="s">
        <v>15</v>
      </c>
      <c r="D404" s="5">
        <v>5</v>
      </c>
      <c r="E404" s="7">
        <v>9.7596450560053616E-2</v>
      </c>
    </row>
    <row r="405" spans="1:5" x14ac:dyDescent="0.25">
      <c r="A405" s="5"/>
      <c r="B405" s="5">
        <v>2018</v>
      </c>
      <c r="C405" s="5" t="s">
        <v>15</v>
      </c>
      <c r="D405" s="5">
        <v>5</v>
      </c>
      <c r="E405" s="7">
        <v>9.7596450560053616E-2</v>
      </c>
    </row>
    <row r="406" spans="1:5" x14ac:dyDescent="0.25">
      <c r="A406" s="5"/>
      <c r="B406" s="5">
        <v>2018</v>
      </c>
      <c r="C406" s="5" t="s">
        <v>15</v>
      </c>
      <c r="D406" s="5">
        <v>5</v>
      </c>
      <c r="E406" s="7">
        <v>9.7596450560053616E-2</v>
      </c>
    </row>
    <row r="407" spans="1:5" x14ac:dyDescent="0.25">
      <c r="A407" s="5"/>
      <c r="B407" s="5">
        <v>2018</v>
      </c>
      <c r="C407" s="5" t="s">
        <v>15</v>
      </c>
      <c r="D407" s="5">
        <v>7</v>
      </c>
      <c r="E407" s="7">
        <v>4.8611111111111494E-3</v>
      </c>
    </row>
    <row r="408" spans="1:5" x14ac:dyDescent="0.25">
      <c r="A408" s="5">
        <v>1494</v>
      </c>
      <c r="B408" s="5">
        <v>2017</v>
      </c>
      <c r="C408" s="5" t="s">
        <v>3</v>
      </c>
      <c r="D408" s="5">
        <v>5</v>
      </c>
      <c r="E408" s="7">
        <v>0.24722222222222212</v>
      </c>
    </row>
    <row r="409" spans="1:5" x14ac:dyDescent="0.25">
      <c r="A409" s="5"/>
      <c r="B409" s="5">
        <v>2018</v>
      </c>
      <c r="C409" s="5" t="s">
        <v>9</v>
      </c>
      <c r="D409" s="5">
        <v>7</v>
      </c>
      <c r="E409" s="7">
        <v>1.9444444444444431E-2</v>
      </c>
    </row>
    <row r="410" spans="1:5" x14ac:dyDescent="0.25">
      <c r="A410" s="5"/>
      <c r="B410" s="5">
        <v>2018</v>
      </c>
      <c r="C410" s="5" t="s">
        <v>15</v>
      </c>
      <c r="D410" s="5">
        <v>7</v>
      </c>
      <c r="E410" s="7">
        <v>2.7083333333333334E-2</v>
      </c>
    </row>
    <row r="411" spans="1:5" x14ac:dyDescent="0.25">
      <c r="A411" s="5"/>
      <c r="B411" s="5">
        <v>2018</v>
      </c>
      <c r="C411" s="5" t="s">
        <v>3</v>
      </c>
      <c r="D411" s="5">
        <v>6</v>
      </c>
      <c r="E411" s="7">
        <v>8.6316872427984418E-3</v>
      </c>
    </row>
    <row r="412" spans="1:5" x14ac:dyDescent="0.25">
      <c r="A412" s="5"/>
      <c r="B412" s="5">
        <v>2018</v>
      </c>
      <c r="C412" s="5" t="s">
        <v>3</v>
      </c>
      <c r="D412" s="5">
        <v>6</v>
      </c>
      <c r="E412" s="7">
        <v>8.6316872427984418E-3</v>
      </c>
    </row>
    <row r="413" spans="1:5" x14ac:dyDescent="0.25">
      <c r="A413" s="5"/>
      <c r="B413" s="5">
        <v>2018</v>
      </c>
      <c r="C413" s="5" t="s">
        <v>3</v>
      </c>
      <c r="D413" s="5">
        <v>6</v>
      </c>
      <c r="E413" s="7">
        <v>8.6316872427984418E-3</v>
      </c>
    </row>
    <row r="414" spans="1:5" x14ac:dyDescent="0.25">
      <c r="A414" s="5"/>
      <c r="B414" s="5">
        <v>2018</v>
      </c>
      <c r="C414" s="5" t="s">
        <v>3</v>
      </c>
      <c r="D414" s="5">
        <v>6</v>
      </c>
      <c r="E414" s="7">
        <v>8.6316872427984418E-3</v>
      </c>
    </row>
    <row r="415" spans="1:5" x14ac:dyDescent="0.25">
      <c r="A415" s="5"/>
      <c r="B415" s="5">
        <v>2018</v>
      </c>
      <c r="C415" s="5" t="s">
        <v>3</v>
      </c>
      <c r="D415" s="5">
        <v>6</v>
      </c>
      <c r="E415" s="7">
        <v>8.6316872427984418E-3</v>
      </c>
    </row>
    <row r="416" spans="1:5" x14ac:dyDescent="0.25">
      <c r="A416" s="5"/>
      <c r="B416" s="5">
        <v>2018</v>
      </c>
      <c r="C416" s="5" t="s">
        <v>3</v>
      </c>
      <c r="D416" s="5">
        <v>6</v>
      </c>
      <c r="E416" s="7">
        <v>8.6316872427984418E-3</v>
      </c>
    </row>
    <row r="417" spans="1:5" x14ac:dyDescent="0.25">
      <c r="A417" s="5"/>
      <c r="B417" s="5">
        <v>2018</v>
      </c>
      <c r="C417" s="5" t="s">
        <v>3</v>
      </c>
      <c r="D417" s="5">
        <v>6</v>
      </c>
      <c r="E417" s="7">
        <v>8.6316872427984418E-3</v>
      </c>
    </row>
    <row r="418" spans="1:5" x14ac:dyDescent="0.25">
      <c r="A418" s="5"/>
      <c r="B418" s="5">
        <v>2018</v>
      </c>
      <c r="C418" s="5" t="s">
        <v>3</v>
      </c>
      <c r="D418" s="5">
        <v>6</v>
      </c>
      <c r="E418" s="7">
        <v>8.6316872427984418E-3</v>
      </c>
    </row>
    <row r="419" spans="1:5" x14ac:dyDescent="0.25">
      <c r="A419" s="5"/>
      <c r="B419" s="5">
        <v>2018</v>
      </c>
      <c r="C419" s="5" t="s">
        <v>3</v>
      </c>
      <c r="D419" s="5">
        <v>6</v>
      </c>
      <c r="E419" s="7">
        <v>8.6316872427984418E-3</v>
      </c>
    </row>
    <row r="420" spans="1:5" x14ac:dyDescent="0.25">
      <c r="A420" s="5"/>
      <c r="B420" s="5">
        <v>2018</v>
      </c>
      <c r="C420" s="5" t="s">
        <v>3</v>
      </c>
      <c r="D420" s="5">
        <v>6</v>
      </c>
      <c r="E420" s="7">
        <v>8.6316872427984418E-3</v>
      </c>
    </row>
    <row r="421" spans="1:5" x14ac:dyDescent="0.25">
      <c r="A421" s="5"/>
      <c r="B421" s="5">
        <v>2018</v>
      </c>
      <c r="C421" s="5" t="s">
        <v>3</v>
      </c>
      <c r="D421" s="5">
        <v>6</v>
      </c>
      <c r="E421" s="7">
        <v>8.6316872427984418E-3</v>
      </c>
    </row>
    <row r="422" spans="1:5" x14ac:dyDescent="0.25">
      <c r="A422" s="5"/>
      <c r="B422" s="5">
        <v>2018</v>
      </c>
      <c r="C422" s="5" t="s">
        <v>3</v>
      </c>
      <c r="D422" s="5">
        <v>6</v>
      </c>
      <c r="E422" s="7">
        <v>8.6316872427984418E-3</v>
      </c>
    </row>
    <row r="423" spans="1:5" x14ac:dyDescent="0.25">
      <c r="A423" s="5"/>
      <c r="B423" s="5">
        <v>2018</v>
      </c>
      <c r="C423" s="5" t="s">
        <v>3</v>
      </c>
      <c r="D423" s="5">
        <v>6</v>
      </c>
      <c r="E423" s="7">
        <v>8.6316872427984418E-3</v>
      </c>
    </row>
    <row r="424" spans="1:5" x14ac:dyDescent="0.25">
      <c r="A424" s="5"/>
      <c r="B424" s="5">
        <v>2018</v>
      </c>
      <c r="C424" s="5" t="s">
        <v>3</v>
      </c>
      <c r="D424" s="5">
        <v>6</v>
      </c>
      <c r="E424" s="7">
        <v>8.6316872427984418E-3</v>
      </c>
    </row>
    <row r="425" spans="1:5" x14ac:dyDescent="0.25">
      <c r="A425" s="5"/>
      <c r="B425" s="5">
        <v>2018</v>
      </c>
      <c r="C425" s="5" t="s">
        <v>3</v>
      </c>
      <c r="D425" s="5">
        <v>6</v>
      </c>
      <c r="E425" s="7">
        <v>8.6316872427984418E-3</v>
      </c>
    </row>
    <row r="426" spans="1:5" x14ac:dyDescent="0.25">
      <c r="A426" s="5"/>
      <c r="B426" s="5">
        <v>2018</v>
      </c>
      <c r="C426" s="5" t="s">
        <v>3</v>
      </c>
      <c r="D426" s="5">
        <v>6</v>
      </c>
      <c r="E426" s="7">
        <v>8.6316872427984418E-3</v>
      </c>
    </row>
    <row r="427" spans="1:5" x14ac:dyDescent="0.25">
      <c r="A427" s="5"/>
      <c r="B427" s="5">
        <v>2018</v>
      </c>
      <c r="C427" s="5" t="s">
        <v>3</v>
      </c>
      <c r="D427" s="5">
        <v>6</v>
      </c>
      <c r="E427" s="7">
        <v>8.6316872427984418E-3</v>
      </c>
    </row>
    <row r="428" spans="1:5" x14ac:dyDescent="0.25">
      <c r="A428" s="5"/>
      <c r="B428" s="5">
        <v>2018</v>
      </c>
      <c r="C428" s="5" t="s">
        <v>3</v>
      </c>
      <c r="D428" s="5">
        <v>6</v>
      </c>
      <c r="E428" s="7">
        <v>8.6316872427984418E-3</v>
      </c>
    </row>
    <row r="429" spans="1:5" x14ac:dyDescent="0.25">
      <c r="A429" s="5"/>
      <c r="B429" s="5">
        <v>2018</v>
      </c>
      <c r="C429" s="5" t="s">
        <v>3</v>
      </c>
      <c r="D429" s="5">
        <v>6</v>
      </c>
      <c r="E429" s="7">
        <v>8.6316872427984418E-3</v>
      </c>
    </row>
    <row r="430" spans="1:5" x14ac:dyDescent="0.25">
      <c r="A430" s="5"/>
      <c r="B430" s="5">
        <v>2018</v>
      </c>
      <c r="C430" s="5" t="s">
        <v>3</v>
      </c>
      <c r="D430" s="5">
        <v>6</v>
      </c>
      <c r="E430" s="7">
        <v>8.6316872427984418E-3</v>
      </c>
    </row>
    <row r="431" spans="1:5" x14ac:dyDescent="0.25">
      <c r="A431" s="5"/>
      <c r="B431" s="5">
        <v>2018</v>
      </c>
      <c r="C431" s="5" t="s">
        <v>3</v>
      </c>
      <c r="D431" s="5">
        <v>6</v>
      </c>
      <c r="E431" s="7">
        <v>8.6316872427984418E-3</v>
      </c>
    </row>
    <row r="432" spans="1:5" x14ac:dyDescent="0.25">
      <c r="A432" s="5"/>
      <c r="B432" s="5">
        <v>2018</v>
      </c>
      <c r="C432" s="5" t="s">
        <v>3</v>
      </c>
      <c r="D432" s="5">
        <v>6</v>
      </c>
      <c r="E432" s="7">
        <v>8.6316872427984418E-3</v>
      </c>
    </row>
    <row r="433" spans="1:9" x14ac:dyDescent="0.25">
      <c r="A433" s="5"/>
      <c r="B433" s="5">
        <v>2018</v>
      </c>
      <c r="C433" s="5" t="s">
        <v>3</v>
      </c>
      <c r="D433" s="5">
        <v>6</v>
      </c>
      <c r="E433" s="7">
        <v>8.6316872427984418E-3</v>
      </c>
    </row>
    <row r="434" spans="1:9" x14ac:dyDescent="0.25">
      <c r="A434" s="5"/>
      <c r="B434" s="5">
        <v>2018</v>
      </c>
      <c r="C434" s="5" t="s">
        <v>3</v>
      </c>
      <c r="D434" s="5">
        <v>6</v>
      </c>
      <c r="E434" s="7">
        <v>8.6316872427984418E-3</v>
      </c>
    </row>
    <row r="435" spans="1:9" x14ac:dyDescent="0.25">
      <c r="A435" s="5"/>
      <c r="B435" s="5">
        <v>2018</v>
      </c>
      <c r="C435" s="5" t="s">
        <v>3</v>
      </c>
      <c r="D435" s="5">
        <v>6</v>
      </c>
      <c r="E435" s="7">
        <v>8.6316872427984418E-3</v>
      </c>
    </row>
    <row r="436" spans="1:9" x14ac:dyDescent="0.25">
      <c r="A436" s="5"/>
      <c r="B436" s="5">
        <v>2018</v>
      </c>
      <c r="C436" s="5" t="s">
        <v>3</v>
      </c>
      <c r="D436" s="5">
        <v>6</v>
      </c>
      <c r="E436" s="7">
        <v>8.6316872427984418E-3</v>
      </c>
    </row>
    <row r="437" spans="1:9" x14ac:dyDescent="0.25">
      <c r="A437" s="5"/>
      <c r="B437" s="5">
        <v>2018</v>
      </c>
      <c r="C437" s="5" t="s">
        <v>3</v>
      </c>
      <c r="D437" s="5">
        <v>6</v>
      </c>
      <c r="E437" s="7">
        <v>8.6316872427984418E-3</v>
      </c>
    </row>
    <row r="438" spans="1:9" x14ac:dyDescent="0.25">
      <c r="A438" s="5"/>
      <c r="B438" s="5">
        <v>2018</v>
      </c>
      <c r="C438" s="5" t="s">
        <v>9</v>
      </c>
      <c r="D438" s="5">
        <v>7</v>
      </c>
      <c r="E438" s="7">
        <v>9.0277777777777457E-3</v>
      </c>
    </row>
    <row r="439" spans="1:9" x14ac:dyDescent="0.25">
      <c r="A439" s="5"/>
      <c r="B439" s="5">
        <v>2018</v>
      </c>
      <c r="C439" s="5" t="s">
        <v>15</v>
      </c>
      <c r="D439" s="5">
        <v>7</v>
      </c>
      <c r="E439" s="7">
        <v>2.0833333333333315E-2</v>
      </c>
    </row>
    <row r="440" spans="1:9" x14ac:dyDescent="0.25">
      <c r="A440" s="5"/>
      <c r="B440" s="5">
        <v>2018</v>
      </c>
      <c r="C440" s="5" t="s">
        <v>9</v>
      </c>
      <c r="D440" s="5">
        <v>7</v>
      </c>
      <c r="E440" s="7">
        <v>1.4583333333333337E-2</v>
      </c>
      <c r="H440" s="50"/>
      <c r="I440" s="50"/>
    </row>
    <row r="441" spans="1:9" x14ac:dyDescent="0.25">
      <c r="A441" s="5"/>
      <c r="B441" s="5">
        <v>2018</v>
      </c>
      <c r="C441" s="5" t="s">
        <v>3</v>
      </c>
      <c r="D441" s="5">
        <v>7</v>
      </c>
      <c r="E441" s="7">
        <v>1.7361111111111049E-2</v>
      </c>
      <c r="H441" s="50"/>
      <c r="I441" s="50"/>
    </row>
    <row r="442" spans="1:9" x14ac:dyDescent="0.25">
      <c r="A442" s="5">
        <v>1756</v>
      </c>
      <c r="B442" s="5">
        <v>2017</v>
      </c>
      <c r="C442" s="5" t="s">
        <v>15</v>
      </c>
      <c r="D442" s="5">
        <v>5</v>
      </c>
      <c r="E442" s="7">
        <v>0.1875</v>
      </c>
    </row>
    <row r="443" spans="1:9" x14ac:dyDescent="0.25">
      <c r="A443" s="5">
        <v>1992</v>
      </c>
      <c r="B443" s="5">
        <v>2017</v>
      </c>
      <c r="C443" s="5" t="s">
        <v>15</v>
      </c>
      <c r="D443" s="5">
        <v>5</v>
      </c>
      <c r="E443" s="7">
        <v>9.6527777777777823E-2</v>
      </c>
    </row>
    <row r="444" spans="1:9" x14ac:dyDescent="0.25">
      <c r="A444" s="5">
        <v>17</v>
      </c>
      <c r="B444" s="5">
        <v>2017</v>
      </c>
      <c r="C444" s="5" t="s">
        <v>15</v>
      </c>
      <c r="D444" s="5">
        <v>5</v>
      </c>
      <c r="E444" s="7">
        <v>0.3125</v>
      </c>
    </row>
    <row r="445" spans="1:9" x14ac:dyDescent="0.25">
      <c r="A445" s="5"/>
      <c r="B445" s="5">
        <v>2017</v>
      </c>
      <c r="C445" s="5" t="s">
        <v>3</v>
      </c>
      <c r="D445" s="5">
        <v>5</v>
      </c>
      <c r="E445" s="7">
        <v>7.5000000000000067E-2</v>
      </c>
    </row>
    <row r="446" spans="1:9" x14ac:dyDescent="0.25">
      <c r="A446" s="5"/>
      <c r="B446" s="5">
        <v>2018</v>
      </c>
      <c r="C446" s="5" t="s">
        <v>9</v>
      </c>
      <c r="D446" s="5">
        <v>7</v>
      </c>
      <c r="E446" s="7">
        <v>3.4490740727051161E-3</v>
      </c>
    </row>
    <row r="447" spans="1:9" x14ac:dyDescent="0.25">
      <c r="A447" s="5"/>
      <c r="B447" s="5">
        <v>2018</v>
      </c>
      <c r="C447" s="5" t="s">
        <v>15</v>
      </c>
      <c r="D447" s="5">
        <v>6</v>
      </c>
      <c r="E447" s="7">
        <v>3.8868112732443828E-3</v>
      </c>
    </row>
    <row r="448" spans="1:9" x14ac:dyDescent="0.25">
      <c r="A448" s="5"/>
      <c r="B448" s="5">
        <v>2018</v>
      </c>
      <c r="C448" s="5" t="s">
        <v>15</v>
      </c>
      <c r="D448" s="5">
        <v>6</v>
      </c>
      <c r="E448" s="7">
        <v>3.8868112732443828E-3</v>
      </c>
    </row>
    <row r="449" spans="1:5" x14ac:dyDescent="0.25">
      <c r="A449" s="5"/>
      <c r="B449" s="5">
        <v>2018</v>
      </c>
      <c r="C449" s="5" t="s">
        <v>15</v>
      </c>
      <c r="D449" s="5">
        <v>6</v>
      </c>
      <c r="E449" s="7">
        <v>3.8868112732443828E-3</v>
      </c>
    </row>
    <row r="450" spans="1:5" x14ac:dyDescent="0.25">
      <c r="A450" s="5"/>
      <c r="B450" s="5">
        <v>2018</v>
      </c>
      <c r="C450" s="5" t="s">
        <v>15</v>
      </c>
      <c r="D450" s="5">
        <v>6</v>
      </c>
      <c r="E450" s="7">
        <v>3.8868112732443828E-3</v>
      </c>
    </row>
    <row r="451" spans="1:5" x14ac:dyDescent="0.25">
      <c r="A451" s="5"/>
      <c r="B451" s="5">
        <v>2018</v>
      </c>
      <c r="C451" s="5" t="s">
        <v>15</v>
      </c>
      <c r="D451" s="5">
        <v>6</v>
      </c>
      <c r="E451" s="7">
        <v>3.8868112732443828E-3</v>
      </c>
    </row>
    <row r="452" spans="1:5" x14ac:dyDescent="0.25">
      <c r="A452" s="5"/>
      <c r="B452" s="5">
        <v>2018</v>
      </c>
      <c r="C452" s="5" t="s">
        <v>15</v>
      </c>
      <c r="D452" s="5">
        <v>6</v>
      </c>
      <c r="E452" s="7">
        <v>3.8868112732443828E-3</v>
      </c>
    </row>
    <row r="453" spans="1:5" x14ac:dyDescent="0.25">
      <c r="A453" s="5"/>
      <c r="B453" s="5">
        <v>2018</v>
      </c>
      <c r="C453" s="5" t="s">
        <v>15</v>
      </c>
      <c r="D453" s="5">
        <v>6</v>
      </c>
      <c r="E453" s="7">
        <v>3.8868112732443828E-3</v>
      </c>
    </row>
    <row r="454" spans="1:5" x14ac:dyDescent="0.25">
      <c r="A454" s="5"/>
      <c r="B454" s="5">
        <v>2018</v>
      </c>
      <c r="C454" s="5" t="s">
        <v>15</v>
      </c>
      <c r="D454" s="5">
        <v>6</v>
      </c>
      <c r="E454" s="7">
        <v>3.8868112732443828E-3</v>
      </c>
    </row>
    <row r="455" spans="1:5" x14ac:dyDescent="0.25">
      <c r="A455" s="5"/>
      <c r="B455" s="5">
        <v>2018</v>
      </c>
      <c r="C455" s="5" t="s">
        <v>15</v>
      </c>
      <c r="D455" s="5">
        <v>6</v>
      </c>
      <c r="E455" s="7">
        <v>3.8868112732443828E-3</v>
      </c>
    </row>
    <row r="456" spans="1:5" x14ac:dyDescent="0.25">
      <c r="A456" s="5"/>
      <c r="B456" s="5">
        <v>2018</v>
      </c>
      <c r="C456" s="5" t="s">
        <v>15</v>
      </c>
      <c r="D456" s="5">
        <v>6</v>
      </c>
      <c r="E456" s="7">
        <v>3.8868112732443828E-3</v>
      </c>
    </row>
    <row r="457" spans="1:5" x14ac:dyDescent="0.25">
      <c r="A457" s="5"/>
      <c r="B457" s="5">
        <v>2018</v>
      </c>
      <c r="C457" s="5" t="s">
        <v>3</v>
      </c>
      <c r="D457" s="5">
        <v>6</v>
      </c>
      <c r="E457" s="7">
        <v>3.8868112732443828E-3</v>
      </c>
    </row>
    <row r="458" spans="1:5" x14ac:dyDescent="0.25">
      <c r="A458" s="5"/>
      <c r="B458" s="5">
        <v>2018</v>
      </c>
      <c r="C458" s="5" t="s">
        <v>3</v>
      </c>
      <c r="D458" s="5">
        <v>6</v>
      </c>
      <c r="E458" s="7">
        <v>3.8868112732443828E-3</v>
      </c>
    </row>
    <row r="459" spans="1:5" x14ac:dyDescent="0.25">
      <c r="A459" s="5"/>
      <c r="B459" s="5">
        <v>2018</v>
      </c>
      <c r="C459" s="5" t="s">
        <v>3</v>
      </c>
      <c r="D459" s="5">
        <v>6</v>
      </c>
      <c r="E459" s="7">
        <v>3.8868112732443828E-3</v>
      </c>
    </row>
    <row r="460" spans="1:5" x14ac:dyDescent="0.25">
      <c r="A460" s="5"/>
      <c r="B460" s="5">
        <v>2018</v>
      </c>
      <c r="C460" s="5" t="s">
        <v>3</v>
      </c>
      <c r="D460" s="5">
        <v>6</v>
      </c>
      <c r="E460" s="7">
        <v>3.8868112732443828E-3</v>
      </c>
    </row>
    <row r="461" spans="1:5" x14ac:dyDescent="0.25">
      <c r="A461" s="5"/>
      <c r="B461" s="5">
        <v>2018</v>
      </c>
      <c r="C461" s="5" t="s">
        <v>3</v>
      </c>
      <c r="D461" s="5">
        <v>6</v>
      </c>
      <c r="E461" s="7">
        <v>3.8868112732443828E-3</v>
      </c>
    </row>
    <row r="462" spans="1:5" x14ac:dyDescent="0.25">
      <c r="A462" s="5"/>
      <c r="B462" s="5">
        <v>2018</v>
      </c>
      <c r="C462" s="5" t="s">
        <v>3</v>
      </c>
      <c r="D462" s="5">
        <v>6</v>
      </c>
      <c r="E462" s="7">
        <v>3.8868112732443828E-3</v>
      </c>
    </row>
    <row r="463" spans="1:5" x14ac:dyDescent="0.25">
      <c r="A463" s="5"/>
      <c r="B463" s="5">
        <v>2018</v>
      </c>
      <c r="C463" s="5" t="s">
        <v>3</v>
      </c>
      <c r="D463" s="5">
        <v>6</v>
      </c>
      <c r="E463" s="7">
        <v>3.8868112732443828E-3</v>
      </c>
    </row>
    <row r="464" spans="1:5" x14ac:dyDescent="0.25">
      <c r="A464" s="5"/>
      <c r="B464" s="5">
        <v>2018</v>
      </c>
      <c r="C464" s="5" t="s">
        <v>3</v>
      </c>
      <c r="D464" s="5">
        <v>6</v>
      </c>
      <c r="E464" s="7">
        <v>3.8868112732443828E-3</v>
      </c>
    </row>
    <row r="465" spans="1:5" x14ac:dyDescent="0.25">
      <c r="A465" s="5"/>
      <c r="B465" s="5">
        <v>2018</v>
      </c>
      <c r="C465" s="5" t="s">
        <v>3</v>
      </c>
      <c r="D465" s="5">
        <v>6</v>
      </c>
      <c r="E465" s="7">
        <v>3.8868112732443828E-3</v>
      </c>
    </row>
    <row r="466" spans="1:5" x14ac:dyDescent="0.25">
      <c r="A466" s="5"/>
      <c r="B466" s="5">
        <v>2018</v>
      </c>
      <c r="C466" s="5" t="s">
        <v>3</v>
      </c>
      <c r="D466" s="5">
        <v>6</v>
      </c>
      <c r="E466" s="7">
        <v>3.8868112732443828E-3</v>
      </c>
    </row>
    <row r="467" spans="1:5" x14ac:dyDescent="0.25">
      <c r="A467" s="5"/>
      <c r="B467" s="5">
        <v>2018</v>
      </c>
      <c r="C467" s="5" t="s">
        <v>3</v>
      </c>
      <c r="D467" s="5">
        <v>6</v>
      </c>
      <c r="E467" s="7">
        <v>3.8868112732443828E-3</v>
      </c>
    </row>
    <row r="468" spans="1:5" x14ac:dyDescent="0.25">
      <c r="A468" s="5"/>
      <c r="B468" s="5">
        <v>2018</v>
      </c>
      <c r="C468" s="5" t="s">
        <v>9</v>
      </c>
      <c r="D468" s="5">
        <v>6</v>
      </c>
      <c r="E468" s="7">
        <v>3.8868112732443828E-3</v>
      </c>
    </row>
    <row r="469" spans="1:5" x14ac:dyDescent="0.25">
      <c r="A469" s="5"/>
      <c r="B469" s="5">
        <v>2018</v>
      </c>
      <c r="C469" s="5" t="s">
        <v>9</v>
      </c>
      <c r="D469" s="5">
        <v>6</v>
      </c>
      <c r="E469" s="7">
        <v>3.8868112732443828E-3</v>
      </c>
    </row>
    <row r="470" spans="1:5" x14ac:dyDescent="0.25">
      <c r="A470" s="5"/>
      <c r="B470" s="5">
        <v>2018</v>
      </c>
      <c r="C470" s="5" t="s">
        <v>9</v>
      </c>
      <c r="D470" s="5">
        <v>6</v>
      </c>
      <c r="E470" s="7">
        <v>3.8868112732443828E-3</v>
      </c>
    </row>
    <row r="471" spans="1:5" x14ac:dyDescent="0.25">
      <c r="A471" s="5"/>
      <c r="B471" s="5">
        <v>2018</v>
      </c>
      <c r="C471" s="5" t="s">
        <v>9</v>
      </c>
      <c r="D471" s="5">
        <v>6</v>
      </c>
      <c r="E471" s="7">
        <v>3.8868112732443828E-3</v>
      </c>
    </row>
    <row r="472" spans="1:5" x14ac:dyDescent="0.25">
      <c r="A472" s="5"/>
      <c r="B472" s="5">
        <v>2018</v>
      </c>
      <c r="C472" s="5" t="s">
        <v>9</v>
      </c>
      <c r="D472" s="5">
        <v>6</v>
      </c>
      <c r="E472" s="7">
        <v>3.8868112732443828E-3</v>
      </c>
    </row>
    <row r="473" spans="1:5" x14ac:dyDescent="0.25">
      <c r="A473" s="5"/>
      <c r="B473" s="5">
        <v>2018</v>
      </c>
      <c r="C473" s="5" t="s">
        <v>9</v>
      </c>
      <c r="D473" s="5">
        <v>6</v>
      </c>
      <c r="E473" s="7">
        <v>3.8868112732443828E-3</v>
      </c>
    </row>
    <row r="474" spans="1:5" x14ac:dyDescent="0.25">
      <c r="A474" s="5"/>
      <c r="B474" s="5">
        <v>2018</v>
      </c>
      <c r="C474" s="5" t="s">
        <v>9</v>
      </c>
      <c r="D474" s="5">
        <v>6</v>
      </c>
      <c r="E474" s="7">
        <v>3.8868112732443828E-3</v>
      </c>
    </row>
    <row r="475" spans="1:5" x14ac:dyDescent="0.25">
      <c r="A475" s="5"/>
      <c r="B475" s="5">
        <v>2018</v>
      </c>
      <c r="C475" s="5" t="s">
        <v>9</v>
      </c>
      <c r="D475" s="5">
        <v>6</v>
      </c>
      <c r="E475" s="7">
        <v>3.8868112732443828E-3</v>
      </c>
    </row>
    <row r="476" spans="1:5" x14ac:dyDescent="0.25">
      <c r="A476" s="5"/>
      <c r="B476" s="5">
        <v>2018</v>
      </c>
      <c r="C476" s="5" t="s">
        <v>15</v>
      </c>
      <c r="D476" s="5">
        <v>6</v>
      </c>
      <c r="E476" s="7">
        <v>3.7888768003099104E-3</v>
      </c>
    </row>
    <row r="477" spans="1:5" x14ac:dyDescent="0.25">
      <c r="A477" s="5"/>
      <c r="B477" s="5">
        <v>2018</v>
      </c>
      <c r="C477" s="5" t="s">
        <v>15</v>
      </c>
      <c r="D477" s="5">
        <v>6</v>
      </c>
      <c r="E477" s="7">
        <v>3.7888768003099104E-3</v>
      </c>
    </row>
    <row r="478" spans="1:5" x14ac:dyDescent="0.25">
      <c r="A478" s="5"/>
      <c r="B478" s="5">
        <v>2018</v>
      </c>
      <c r="C478" s="5" t="s">
        <v>15</v>
      </c>
      <c r="D478" s="5">
        <v>6</v>
      </c>
      <c r="E478" s="7">
        <v>3.7888768003099104E-3</v>
      </c>
    </row>
    <row r="479" spans="1:5" x14ac:dyDescent="0.25">
      <c r="A479" s="5"/>
      <c r="B479" s="5">
        <v>2018</v>
      </c>
      <c r="C479" s="5" t="s">
        <v>15</v>
      </c>
      <c r="D479" s="5">
        <v>6</v>
      </c>
      <c r="E479" s="7">
        <v>3.7888768003099104E-3</v>
      </c>
    </row>
    <row r="480" spans="1:5" x14ac:dyDescent="0.25">
      <c r="A480" s="5"/>
      <c r="B480" s="5">
        <v>2018</v>
      </c>
      <c r="C480" s="5" t="s">
        <v>15</v>
      </c>
      <c r="D480" s="5">
        <v>6</v>
      </c>
      <c r="E480" s="7">
        <v>3.7888768003099104E-3</v>
      </c>
    </row>
    <row r="481" spans="1:5" x14ac:dyDescent="0.25">
      <c r="A481" s="5"/>
      <c r="B481" s="5">
        <v>2018</v>
      </c>
      <c r="C481" s="5" t="s">
        <v>15</v>
      </c>
      <c r="D481" s="5">
        <v>6</v>
      </c>
      <c r="E481" s="7">
        <v>3.7888768003099104E-3</v>
      </c>
    </row>
    <row r="482" spans="1:5" x14ac:dyDescent="0.25">
      <c r="A482" s="5"/>
      <c r="B482" s="5">
        <v>2018</v>
      </c>
      <c r="C482" s="5" t="s">
        <v>15</v>
      </c>
      <c r="D482" s="5">
        <v>6</v>
      </c>
      <c r="E482" s="7">
        <v>3.7888768003099104E-3</v>
      </c>
    </row>
    <row r="483" spans="1:5" x14ac:dyDescent="0.25">
      <c r="A483" s="5"/>
      <c r="B483" s="5">
        <v>2018</v>
      </c>
      <c r="C483" s="5" t="s">
        <v>15</v>
      </c>
      <c r="D483" s="5">
        <v>6</v>
      </c>
      <c r="E483" s="7">
        <v>3.7888768003099104E-3</v>
      </c>
    </row>
    <row r="484" spans="1:5" x14ac:dyDescent="0.25">
      <c r="A484" s="5"/>
      <c r="B484" s="5">
        <v>2018</v>
      </c>
      <c r="C484" s="5" t="s">
        <v>15</v>
      </c>
      <c r="D484" s="5">
        <v>6</v>
      </c>
      <c r="E484" s="7">
        <v>3.7888768003099104E-3</v>
      </c>
    </row>
    <row r="485" spans="1:5" x14ac:dyDescent="0.25">
      <c r="A485" s="5"/>
      <c r="B485" s="5">
        <v>2018</v>
      </c>
      <c r="C485" s="5" t="s">
        <v>15</v>
      </c>
      <c r="D485" s="5">
        <v>6</v>
      </c>
      <c r="E485" s="7">
        <v>3.7888768003099104E-3</v>
      </c>
    </row>
    <row r="486" spans="1:5" x14ac:dyDescent="0.25">
      <c r="A486" s="5"/>
      <c r="B486" s="5">
        <v>2018</v>
      </c>
      <c r="C486" s="5" t="s">
        <v>15</v>
      </c>
      <c r="D486" s="5">
        <v>6</v>
      </c>
      <c r="E486" s="7">
        <v>3.7888768003099104E-3</v>
      </c>
    </row>
    <row r="487" spans="1:5" x14ac:dyDescent="0.25">
      <c r="A487" s="5"/>
      <c r="B487" s="5">
        <v>2018</v>
      </c>
      <c r="C487" s="5" t="s">
        <v>15</v>
      </c>
      <c r="D487" s="5">
        <v>6</v>
      </c>
      <c r="E487" s="7">
        <v>3.7888768003099104E-3</v>
      </c>
    </row>
    <row r="488" spans="1:5" x14ac:dyDescent="0.25">
      <c r="A488" s="5"/>
      <c r="B488" s="5">
        <v>2018</v>
      </c>
      <c r="C488" s="5" t="s">
        <v>15</v>
      </c>
      <c r="D488" s="5">
        <v>6</v>
      </c>
      <c r="E488" s="7">
        <v>3.7888768003099104E-3</v>
      </c>
    </row>
    <row r="489" spans="1:5" x14ac:dyDescent="0.25">
      <c r="A489" s="5"/>
      <c r="B489" s="5">
        <v>2018</v>
      </c>
      <c r="C489" s="5" t="s">
        <v>15</v>
      </c>
      <c r="D489" s="5">
        <v>6</v>
      </c>
      <c r="E489" s="7">
        <v>3.7888768003099104E-3</v>
      </c>
    </row>
    <row r="490" spans="1:5" x14ac:dyDescent="0.25">
      <c r="A490" s="5"/>
      <c r="B490" s="5">
        <v>2018</v>
      </c>
      <c r="C490" s="5" t="s">
        <v>15</v>
      </c>
      <c r="D490" s="5">
        <v>6</v>
      </c>
      <c r="E490" s="7">
        <v>3.7888768003099104E-3</v>
      </c>
    </row>
    <row r="491" spans="1:5" x14ac:dyDescent="0.25">
      <c r="A491" s="5"/>
      <c r="B491" s="5">
        <v>2018</v>
      </c>
      <c r="C491" s="5" t="s">
        <v>15</v>
      </c>
      <c r="D491" s="5">
        <v>6</v>
      </c>
      <c r="E491" s="7">
        <v>3.7888768003099104E-3</v>
      </c>
    </row>
    <row r="492" spans="1:5" x14ac:dyDescent="0.25">
      <c r="A492" s="5"/>
      <c r="B492" s="5">
        <v>2018</v>
      </c>
      <c r="C492" s="5" t="s">
        <v>15</v>
      </c>
      <c r="D492" s="5">
        <v>6</v>
      </c>
      <c r="E492" s="7">
        <v>3.7888768003099104E-3</v>
      </c>
    </row>
    <row r="493" spans="1:5" x14ac:dyDescent="0.25">
      <c r="A493" s="5"/>
      <c r="B493" s="5">
        <v>2018</v>
      </c>
      <c r="C493" s="5" t="s">
        <v>15</v>
      </c>
      <c r="D493" s="5">
        <v>6</v>
      </c>
      <c r="E493" s="7">
        <v>3.7888768003099104E-3</v>
      </c>
    </row>
    <row r="494" spans="1:5" x14ac:dyDescent="0.25">
      <c r="A494" s="5"/>
      <c r="B494" s="5">
        <v>2018</v>
      </c>
      <c r="C494" s="5" t="s">
        <v>15</v>
      </c>
      <c r="D494" s="5">
        <v>6</v>
      </c>
      <c r="E494" s="7">
        <v>3.7888768003099104E-3</v>
      </c>
    </row>
    <row r="495" spans="1:5" x14ac:dyDescent="0.25">
      <c r="A495" s="5"/>
      <c r="B495" s="5">
        <v>2018</v>
      </c>
      <c r="C495" s="5" t="s">
        <v>15</v>
      </c>
      <c r="D495" s="5">
        <v>6</v>
      </c>
      <c r="E495" s="7">
        <v>3.7888768003099104E-3</v>
      </c>
    </row>
    <row r="496" spans="1:5" x14ac:dyDescent="0.25">
      <c r="A496" s="5"/>
      <c r="B496" s="5">
        <v>2018</v>
      </c>
      <c r="C496" s="5" t="s">
        <v>15</v>
      </c>
      <c r="D496" s="5">
        <v>6</v>
      </c>
      <c r="E496" s="7">
        <v>3.7888768003099104E-3</v>
      </c>
    </row>
    <row r="497" spans="1:10" x14ac:dyDescent="0.25">
      <c r="A497" s="5"/>
      <c r="B497" s="5">
        <v>2018</v>
      </c>
      <c r="C497" s="5" t="s">
        <v>15</v>
      </c>
      <c r="D497" s="5">
        <v>6</v>
      </c>
      <c r="E497" s="7">
        <v>3.7888768003099104E-3</v>
      </c>
    </row>
    <row r="498" spans="1:10" x14ac:dyDescent="0.25">
      <c r="A498" s="5"/>
      <c r="B498" s="5">
        <v>2018</v>
      </c>
      <c r="C498" s="5" t="s">
        <v>15</v>
      </c>
      <c r="D498" s="5">
        <v>6</v>
      </c>
      <c r="E498" s="7">
        <v>3.7888768003099104E-3</v>
      </c>
    </row>
    <row r="499" spans="1:10" x14ac:dyDescent="0.25">
      <c r="A499" s="5"/>
      <c r="B499" s="5">
        <v>2018</v>
      </c>
      <c r="C499" s="5" t="s">
        <v>15</v>
      </c>
      <c r="D499" s="5">
        <v>6</v>
      </c>
      <c r="E499" s="7">
        <v>3.7888768003099104E-3</v>
      </c>
    </row>
    <row r="500" spans="1:10" x14ac:dyDescent="0.25">
      <c r="A500" s="5"/>
      <c r="B500" s="5">
        <v>2018</v>
      </c>
      <c r="C500" s="5" t="s">
        <v>15</v>
      </c>
      <c r="D500" s="5">
        <v>6</v>
      </c>
      <c r="E500" s="7">
        <v>3.7888768003099104E-3</v>
      </c>
    </row>
    <row r="501" spans="1:10" x14ac:dyDescent="0.25">
      <c r="A501" s="5"/>
      <c r="B501" s="5">
        <v>2018</v>
      </c>
      <c r="C501" s="5" t="s">
        <v>15</v>
      </c>
      <c r="D501" s="5">
        <v>6</v>
      </c>
      <c r="E501" s="7">
        <v>3.7888768003099104E-3</v>
      </c>
    </row>
    <row r="502" spans="1:10" x14ac:dyDescent="0.25">
      <c r="A502" s="5"/>
      <c r="B502" s="5">
        <v>2018</v>
      </c>
      <c r="C502" s="5" t="s">
        <v>15</v>
      </c>
      <c r="D502" s="5">
        <v>6</v>
      </c>
      <c r="E502" s="7">
        <v>3.7888768003099104E-3</v>
      </c>
    </row>
    <row r="503" spans="1:10" x14ac:dyDescent="0.25">
      <c r="A503" s="5"/>
      <c r="B503" s="5">
        <v>2018</v>
      </c>
      <c r="C503" s="5" t="s">
        <v>15</v>
      </c>
      <c r="D503" s="5">
        <v>6</v>
      </c>
      <c r="E503" s="7">
        <v>3.7888768003099104E-3</v>
      </c>
    </row>
    <row r="504" spans="1:10" x14ac:dyDescent="0.25">
      <c r="A504" s="5"/>
      <c r="B504" s="5">
        <v>2018</v>
      </c>
      <c r="C504" s="5" t="s">
        <v>15</v>
      </c>
      <c r="D504" s="5">
        <v>6</v>
      </c>
      <c r="E504" s="7">
        <v>3.7888768003099104E-3</v>
      </c>
    </row>
    <row r="505" spans="1:10" x14ac:dyDescent="0.25">
      <c r="A505" s="5"/>
      <c r="B505" s="5">
        <v>2018</v>
      </c>
      <c r="C505" s="5" t="s">
        <v>15</v>
      </c>
      <c r="D505" s="5">
        <v>6</v>
      </c>
      <c r="E505" s="7">
        <v>3.7888768003099104E-3</v>
      </c>
    </row>
    <row r="506" spans="1:10" x14ac:dyDescent="0.25">
      <c r="A506" s="5"/>
      <c r="B506" s="5">
        <v>2018</v>
      </c>
      <c r="C506" s="5" t="s">
        <v>15</v>
      </c>
      <c r="D506" s="5">
        <v>6</v>
      </c>
      <c r="E506" s="7">
        <v>3.7888768003099104E-3</v>
      </c>
    </row>
    <row r="507" spans="1:10" x14ac:dyDescent="0.25">
      <c r="A507" s="5"/>
      <c r="B507" s="5">
        <v>2018</v>
      </c>
      <c r="C507" s="5" t="s">
        <v>15</v>
      </c>
      <c r="D507" s="5">
        <v>6</v>
      </c>
      <c r="E507" s="7">
        <v>3.7888768003099104E-3</v>
      </c>
    </row>
    <row r="508" spans="1:10" x14ac:dyDescent="0.25">
      <c r="A508" s="5"/>
      <c r="B508" s="5">
        <v>2018</v>
      </c>
      <c r="C508" s="5" t="s">
        <v>15</v>
      </c>
      <c r="D508" s="5">
        <v>6</v>
      </c>
      <c r="E508" s="7">
        <v>3.7888768003099104E-3</v>
      </c>
    </row>
    <row r="509" spans="1:10" x14ac:dyDescent="0.25">
      <c r="A509" s="5"/>
      <c r="B509" s="5">
        <v>2018</v>
      </c>
      <c r="C509" s="5" t="s">
        <v>15</v>
      </c>
      <c r="D509" s="5">
        <v>6</v>
      </c>
      <c r="E509" s="7">
        <v>3.7888768003099104E-3</v>
      </c>
    </row>
    <row r="510" spans="1:10" x14ac:dyDescent="0.25">
      <c r="A510" s="5"/>
      <c r="B510" s="5">
        <v>2018</v>
      </c>
      <c r="C510" s="5" t="s">
        <v>15</v>
      </c>
      <c r="D510" s="5">
        <v>6</v>
      </c>
      <c r="E510" s="7">
        <v>3.7888768003099104E-3</v>
      </c>
    </row>
    <row r="511" spans="1:10" x14ac:dyDescent="0.25">
      <c r="A511" s="5"/>
      <c r="B511" s="5">
        <v>2018</v>
      </c>
      <c r="C511" s="5" t="s">
        <v>15</v>
      </c>
      <c r="D511" s="5">
        <v>6</v>
      </c>
      <c r="E511" s="7">
        <v>3.7888768003099104E-3</v>
      </c>
    </row>
    <row r="512" spans="1:10" x14ac:dyDescent="0.25">
      <c r="A512" s="5"/>
      <c r="B512" s="5">
        <v>2018</v>
      </c>
      <c r="C512" s="5" t="s">
        <v>9</v>
      </c>
      <c r="D512" s="5">
        <v>7</v>
      </c>
      <c r="E512" s="7">
        <v>4.1666666666666519E-3</v>
      </c>
      <c r="H512" s="71"/>
      <c r="I512" s="71"/>
      <c r="J512" s="36"/>
    </row>
    <row r="513" spans="1:10" x14ac:dyDescent="0.25">
      <c r="A513" s="5"/>
      <c r="B513" s="5">
        <v>2018</v>
      </c>
      <c r="C513" s="5" t="s">
        <v>15</v>
      </c>
      <c r="D513" s="5">
        <v>7</v>
      </c>
      <c r="E513" s="7">
        <v>1.3888888888888895E-2</v>
      </c>
      <c r="H513" s="71"/>
      <c r="I513" s="71"/>
      <c r="J513" s="36"/>
    </row>
    <row r="514" spans="1:10" x14ac:dyDescent="0.25">
      <c r="A514" s="5">
        <v>43</v>
      </c>
      <c r="B514" s="5">
        <v>2018</v>
      </c>
      <c r="C514" s="5" t="s">
        <v>15</v>
      </c>
      <c r="D514" s="5">
        <v>5</v>
      </c>
      <c r="E514" s="7">
        <v>0.12916666666666665</v>
      </c>
      <c r="H514" s="72"/>
      <c r="I514" s="72"/>
      <c r="J514" s="72"/>
    </row>
    <row r="515" spans="1:10" x14ac:dyDescent="0.25">
      <c r="A515" s="5">
        <v>28</v>
      </c>
      <c r="B515" s="5">
        <v>2018</v>
      </c>
      <c r="C515" s="5" t="s">
        <v>15</v>
      </c>
      <c r="D515" s="5">
        <v>5</v>
      </c>
      <c r="E515" s="7">
        <v>8.4027777777777701E-2</v>
      </c>
    </row>
    <row r="516" spans="1:10" x14ac:dyDescent="0.25">
      <c r="A516" s="5">
        <v>27</v>
      </c>
      <c r="B516" s="5">
        <v>2018</v>
      </c>
      <c r="C516" s="5" t="s">
        <v>15</v>
      </c>
      <c r="D516" s="5">
        <v>5</v>
      </c>
      <c r="E516" s="7">
        <v>9.5138888888888995E-2</v>
      </c>
    </row>
    <row r="517" spans="1:10" x14ac:dyDescent="0.25">
      <c r="A517" s="5"/>
      <c r="B517" s="5">
        <v>2018</v>
      </c>
      <c r="C517" s="5" t="s">
        <v>9</v>
      </c>
      <c r="D517" s="5">
        <v>7</v>
      </c>
      <c r="E517" s="7">
        <v>2.7777777777777679E-3</v>
      </c>
    </row>
    <row r="518" spans="1:10" x14ac:dyDescent="0.25">
      <c r="A518" s="5"/>
      <c r="B518" s="5">
        <v>2018</v>
      </c>
      <c r="C518" s="5" t="s">
        <v>15</v>
      </c>
      <c r="D518" s="5">
        <v>7</v>
      </c>
      <c r="E518" s="7">
        <v>6.2500000000000333E-3</v>
      </c>
      <c r="H518" s="26"/>
      <c r="I518" s="26"/>
      <c r="J518" s="26"/>
    </row>
    <row r="519" spans="1:10" x14ac:dyDescent="0.25">
      <c r="A519" s="5">
        <v>1996</v>
      </c>
      <c r="B519" s="5">
        <v>2017</v>
      </c>
      <c r="C519" s="5" t="s">
        <v>15</v>
      </c>
      <c r="D519" s="5">
        <v>5</v>
      </c>
      <c r="E519" s="7">
        <v>8.472222222222231E-2</v>
      </c>
    </row>
  </sheetData>
  <autoFilter ref="A1:E409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"/>
  <sheetViews>
    <sheetView workbookViewId="0">
      <selection activeCell="F16" sqref="F16"/>
    </sheetView>
  </sheetViews>
  <sheetFormatPr defaultRowHeight="15" x14ac:dyDescent="0.25"/>
  <cols>
    <col min="1" max="1" width="10.28515625" customWidth="1"/>
    <col min="5" max="5" width="18" bestFit="1" customWidth="1"/>
    <col min="6" max="6" width="23.140625" bestFit="1" customWidth="1"/>
  </cols>
  <sheetData>
    <row r="1" spans="1:6" ht="30" x14ac:dyDescent="0.25">
      <c r="A1" s="61" t="s">
        <v>2</v>
      </c>
      <c r="B1" s="61" t="s">
        <v>4</v>
      </c>
      <c r="E1" t="s">
        <v>50</v>
      </c>
    </row>
    <row r="2" spans="1:6" x14ac:dyDescent="0.25">
      <c r="A2" s="63">
        <v>1</v>
      </c>
      <c r="B2" s="62">
        <v>2.7777777777777779E-3</v>
      </c>
      <c r="E2" s="22" t="s">
        <v>27</v>
      </c>
      <c r="F2" t="s">
        <v>49</v>
      </c>
    </row>
    <row r="3" spans="1:6" x14ac:dyDescent="0.25">
      <c r="A3" s="63">
        <v>1</v>
      </c>
      <c r="B3" s="62">
        <v>4.8611111111111112E-3</v>
      </c>
      <c r="E3" s="23">
        <v>1</v>
      </c>
      <c r="F3" s="60">
        <v>4.5406054866595075E-3</v>
      </c>
    </row>
    <row r="4" spans="1:6" x14ac:dyDescent="0.25">
      <c r="A4" s="63">
        <v>1</v>
      </c>
      <c r="B4" s="62">
        <v>2.0833333333333333E-3</v>
      </c>
      <c r="E4" s="23">
        <v>2</v>
      </c>
      <c r="F4" s="60">
        <v>9.8348625552412194E-2</v>
      </c>
    </row>
    <row r="5" spans="1:6" x14ac:dyDescent="0.25">
      <c r="A5" s="63">
        <v>1</v>
      </c>
      <c r="B5" s="62">
        <v>2.7777777777777779E-3</v>
      </c>
      <c r="E5" s="23">
        <v>3</v>
      </c>
      <c r="F5" s="60">
        <v>3.1259921903981532E-3</v>
      </c>
    </row>
    <row r="6" spans="1:6" x14ac:dyDescent="0.25">
      <c r="A6" s="63">
        <v>1</v>
      </c>
      <c r="B6" s="62">
        <v>2.0833333333333333E-3</v>
      </c>
      <c r="E6" s="23">
        <v>4</v>
      </c>
      <c r="F6" s="60">
        <v>1.5446698010145012E-2</v>
      </c>
    </row>
    <row r="7" spans="1:6" x14ac:dyDescent="0.25">
      <c r="A7" s="63">
        <v>1</v>
      </c>
      <c r="B7" s="62">
        <v>2.7777777777777779E-3</v>
      </c>
      <c r="E7" s="23">
        <v>5</v>
      </c>
      <c r="F7" s="60">
        <v>0.13879829221133055</v>
      </c>
    </row>
    <row r="8" spans="1:6" x14ac:dyDescent="0.25">
      <c r="A8" s="63">
        <v>1</v>
      </c>
      <c r="B8" s="62">
        <v>2.0833333333333333E-3</v>
      </c>
      <c r="E8" s="23">
        <v>7</v>
      </c>
      <c r="F8" s="60">
        <v>9.9783029812446911E-3</v>
      </c>
    </row>
    <row r="9" spans="1:6" x14ac:dyDescent="0.25">
      <c r="A9" s="63">
        <v>1</v>
      </c>
      <c r="B9" s="62">
        <v>4.1666666666666666E-3</v>
      </c>
      <c r="E9" s="23" t="s">
        <v>28</v>
      </c>
      <c r="F9" s="60">
        <v>6.0465815344779135E-2</v>
      </c>
    </row>
    <row r="10" spans="1:6" x14ac:dyDescent="0.25">
      <c r="A10" s="63">
        <v>1</v>
      </c>
      <c r="B10" s="62">
        <v>4.8611111111111112E-3</v>
      </c>
    </row>
    <row r="11" spans="1:6" x14ac:dyDescent="0.25">
      <c r="A11" s="63">
        <v>1</v>
      </c>
      <c r="B11" s="62">
        <v>4.1666666666666666E-3</v>
      </c>
    </row>
    <row r="12" spans="1:6" x14ac:dyDescent="0.25">
      <c r="A12" s="63">
        <v>1</v>
      </c>
      <c r="B12" s="62">
        <v>4.1666666666666666E-3</v>
      </c>
    </row>
    <row r="13" spans="1:6" x14ac:dyDescent="0.25">
      <c r="A13" s="63">
        <v>1</v>
      </c>
      <c r="B13" s="62">
        <v>3.472222222222222E-3</v>
      </c>
    </row>
    <row r="14" spans="1:6" x14ac:dyDescent="0.25">
      <c r="A14" s="63">
        <v>1</v>
      </c>
      <c r="B14" s="62">
        <v>4.8611111111111112E-3</v>
      </c>
    </row>
    <row r="15" spans="1:6" x14ac:dyDescent="0.25">
      <c r="A15" s="63">
        <v>1</v>
      </c>
      <c r="B15" s="62">
        <v>2.0833333333333333E-3</v>
      </c>
    </row>
    <row r="16" spans="1:6" x14ac:dyDescent="0.25">
      <c r="A16" s="63">
        <v>1</v>
      </c>
      <c r="B16" s="62">
        <v>2.0833333333333333E-3</v>
      </c>
    </row>
    <row r="17" spans="1:2" x14ac:dyDescent="0.25">
      <c r="A17" s="63">
        <v>1</v>
      </c>
      <c r="B17" s="62">
        <v>3.472222222222222E-3</v>
      </c>
    </row>
    <row r="18" spans="1:2" x14ac:dyDescent="0.25">
      <c r="A18" s="63">
        <v>1</v>
      </c>
      <c r="B18" s="62">
        <v>2.0833333333333333E-3</v>
      </c>
    </row>
    <row r="19" spans="1:2" x14ac:dyDescent="0.25">
      <c r="A19" s="63">
        <v>1</v>
      </c>
      <c r="B19" s="62">
        <v>2.7777777777777779E-3</v>
      </c>
    </row>
    <row r="20" spans="1:2" x14ac:dyDescent="0.25">
      <c r="A20" s="63">
        <v>1</v>
      </c>
      <c r="B20" s="62">
        <v>2.0833333333333333E-3</v>
      </c>
    </row>
    <row r="21" spans="1:2" x14ac:dyDescent="0.25">
      <c r="A21" s="63">
        <v>1</v>
      </c>
      <c r="B21" s="62">
        <v>2.0833333333333333E-3</v>
      </c>
    </row>
    <row r="22" spans="1:2" x14ac:dyDescent="0.25">
      <c r="A22" s="63">
        <v>1</v>
      </c>
      <c r="B22" s="62">
        <v>1.3888888888888889E-3</v>
      </c>
    </row>
    <row r="23" spans="1:2" x14ac:dyDescent="0.25">
      <c r="A23" s="63">
        <v>1</v>
      </c>
      <c r="B23" s="62">
        <v>1.3888888888888889E-3</v>
      </c>
    </row>
    <row r="24" spans="1:2" x14ac:dyDescent="0.25">
      <c r="A24" s="63">
        <v>1</v>
      </c>
      <c r="B24" s="62">
        <v>2.0833333333333333E-3</v>
      </c>
    </row>
    <row r="25" spans="1:2" x14ac:dyDescent="0.25">
      <c r="A25" s="63">
        <v>1</v>
      </c>
      <c r="B25" s="62">
        <v>7.6388888888888886E-3</v>
      </c>
    </row>
    <row r="26" spans="1:2" x14ac:dyDescent="0.25">
      <c r="A26" s="63">
        <v>1</v>
      </c>
      <c r="B26" s="62">
        <v>1.3888888888888889E-3</v>
      </c>
    </row>
    <row r="27" spans="1:2" x14ac:dyDescent="0.25">
      <c r="A27" s="63">
        <v>1</v>
      </c>
      <c r="B27" s="62">
        <v>2.0833333333333333E-3</v>
      </c>
    </row>
    <row r="28" spans="1:2" x14ac:dyDescent="0.25">
      <c r="A28" s="63">
        <v>1</v>
      </c>
      <c r="B28" s="62">
        <v>1.3888888888888889E-3</v>
      </c>
    </row>
    <row r="29" spans="1:2" x14ac:dyDescent="0.25">
      <c r="A29" s="63">
        <v>1</v>
      </c>
      <c r="B29" s="62">
        <v>1.3888888888888889E-3</v>
      </c>
    </row>
    <row r="30" spans="1:2" x14ac:dyDescent="0.25">
      <c r="A30" s="63">
        <v>1</v>
      </c>
      <c r="B30" s="62">
        <v>2.0833333333333333E-3</v>
      </c>
    </row>
    <row r="31" spans="1:2" x14ac:dyDescent="0.25">
      <c r="A31" s="63">
        <v>1</v>
      </c>
      <c r="B31" s="62">
        <v>6.9444444444444447E-4</v>
      </c>
    </row>
    <row r="32" spans="1:2" x14ac:dyDescent="0.25">
      <c r="A32" s="63">
        <v>1</v>
      </c>
      <c r="B32" s="62">
        <v>6.9444444444444447E-4</v>
      </c>
    </row>
    <row r="33" spans="1:2" x14ac:dyDescent="0.25">
      <c r="A33" s="63">
        <v>1</v>
      </c>
      <c r="B33" s="62">
        <v>6.9444444444444447E-4</v>
      </c>
    </row>
    <row r="34" spans="1:2" x14ac:dyDescent="0.25">
      <c r="A34" s="63">
        <v>1</v>
      </c>
      <c r="B34" s="62">
        <v>6.9444444444444447E-4</v>
      </c>
    </row>
    <row r="35" spans="1:2" x14ac:dyDescent="0.25">
      <c r="A35" s="63">
        <v>1</v>
      </c>
      <c r="B35" s="62">
        <v>1.3888888888888889E-3</v>
      </c>
    </row>
    <row r="36" spans="1:2" x14ac:dyDescent="0.25">
      <c r="A36" s="63">
        <v>1</v>
      </c>
      <c r="B36" s="62">
        <v>6.9444444444444447E-4</v>
      </c>
    </row>
    <row r="37" spans="1:2" x14ac:dyDescent="0.25">
      <c r="A37" s="63">
        <v>1</v>
      </c>
      <c r="B37" s="62">
        <v>6.9444444444444447E-4</v>
      </c>
    </row>
    <row r="38" spans="1:2" x14ac:dyDescent="0.25">
      <c r="A38" s="63">
        <v>1</v>
      </c>
      <c r="B38" s="62">
        <v>6.9444444444444447E-4</v>
      </c>
    </row>
    <row r="39" spans="1:2" x14ac:dyDescent="0.25">
      <c r="A39" s="63">
        <v>1</v>
      </c>
      <c r="B39" s="62">
        <v>1.3888888888888889E-3</v>
      </c>
    </row>
    <row r="40" spans="1:2" x14ac:dyDescent="0.25">
      <c r="A40" s="63">
        <v>1</v>
      </c>
      <c r="B40" s="62">
        <v>1.3888888888888889E-3</v>
      </c>
    </row>
    <row r="41" spans="1:2" x14ac:dyDescent="0.25">
      <c r="A41" s="63">
        <v>1</v>
      </c>
      <c r="B41" s="62">
        <v>6.9444444444444447E-4</v>
      </c>
    </row>
    <row r="42" spans="1:2" x14ac:dyDescent="0.25">
      <c r="A42" s="63">
        <v>1</v>
      </c>
      <c r="B42" s="62">
        <v>6.9444444444444447E-4</v>
      </c>
    </row>
    <row r="43" spans="1:2" x14ac:dyDescent="0.25">
      <c r="A43" s="63">
        <v>1</v>
      </c>
      <c r="B43" s="62">
        <v>6.9444444444444447E-4</v>
      </c>
    </row>
    <row r="44" spans="1:2" x14ac:dyDescent="0.25">
      <c r="A44" s="63">
        <v>1</v>
      </c>
      <c r="B44" s="62">
        <v>6.9444444444444447E-4</v>
      </c>
    </row>
    <row r="45" spans="1:2" x14ac:dyDescent="0.25">
      <c r="A45" s="63">
        <v>1</v>
      </c>
      <c r="B45" s="62">
        <v>6.9444444444444447E-4</v>
      </c>
    </row>
    <row r="46" spans="1:2" x14ac:dyDescent="0.25">
      <c r="A46" s="63">
        <v>1</v>
      </c>
      <c r="B46" s="62">
        <v>6.9444444444444447E-4</v>
      </c>
    </row>
    <row r="47" spans="1:2" x14ac:dyDescent="0.25">
      <c r="A47" s="63">
        <v>1</v>
      </c>
      <c r="B47" s="62">
        <v>1.3888888888888889E-3</v>
      </c>
    </row>
    <row r="48" spans="1:2" x14ac:dyDescent="0.25">
      <c r="A48" s="63">
        <v>1</v>
      </c>
      <c r="B48" s="62">
        <v>2.0833333333333333E-3</v>
      </c>
    </row>
    <row r="49" spans="1:2" x14ac:dyDescent="0.25">
      <c r="A49" s="63">
        <v>1</v>
      </c>
      <c r="B49" s="62">
        <v>1.3888888888888889E-3</v>
      </c>
    </row>
    <row r="50" spans="1:2" x14ac:dyDescent="0.25">
      <c r="A50" s="63">
        <v>1</v>
      </c>
      <c r="B50" s="62">
        <v>3.472222222222222E-3</v>
      </c>
    </row>
    <row r="51" spans="1:2" x14ac:dyDescent="0.25">
      <c r="A51" s="63">
        <v>1</v>
      </c>
      <c r="B51" s="62">
        <v>1.3888888888888889E-3</v>
      </c>
    </row>
    <row r="52" spans="1:2" x14ac:dyDescent="0.25">
      <c r="A52" s="63">
        <v>1</v>
      </c>
      <c r="B52" s="62">
        <v>2.0833333333333333E-3</v>
      </c>
    </row>
    <row r="53" spans="1:2" x14ac:dyDescent="0.25">
      <c r="A53" s="63">
        <v>1</v>
      </c>
      <c r="B53" s="62">
        <v>1.3888888888888889E-3</v>
      </c>
    </row>
    <row r="54" spans="1:2" x14ac:dyDescent="0.25">
      <c r="A54" s="63">
        <v>1</v>
      </c>
      <c r="B54" s="62">
        <v>6.9444444444444447E-4</v>
      </c>
    </row>
    <row r="55" spans="1:2" x14ac:dyDescent="0.25">
      <c r="A55" s="63">
        <v>1</v>
      </c>
      <c r="B55" s="62">
        <v>1.3888888888888889E-3</v>
      </c>
    </row>
    <row r="56" spans="1:2" x14ac:dyDescent="0.25">
      <c r="A56" s="63">
        <v>1</v>
      </c>
      <c r="B56" s="62">
        <v>6.9444444444444447E-4</v>
      </c>
    </row>
    <row r="57" spans="1:2" x14ac:dyDescent="0.25">
      <c r="A57" s="63">
        <v>1</v>
      </c>
      <c r="B57" s="62">
        <v>1.3888888888888889E-3</v>
      </c>
    </row>
    <row r="58" spans="1:2" x14ac:dyDescent="0.25">
      <c r="A58" s="63">
        <v>1</v>
      </c>
      <c r="B58" s="62">
        <v>1.3888888888888889E-3</v>
      </c>
    </row>
    <row r="59" spans="1:2" x14ac:dyDescent="0.25">
      <c r="A59" s="63">
        <v>1</v>
      </c>
      <c r="B59" s="62">
        <v>6.9444444444444447E-4</v>
      </c>
    </row>
    <row r="60" spans="1:2" x14ac:dyDescent="0.25">
      <c r="A60" s="63">
        <v>1</v>
      </c>
      <c r="B60" s="62">
        <v>2.0833333333333333E-3</v>
      </c>
    </row>
    <row r="61" spans="1:2" x14ac:dyDescent="0.25">
      <c r="A61" s="63">
        <v>1</v>
      </c>
      <c r="B61" s="62">
        <v>1.3888888888888889E-3</v>
      </c>
    </row>
    <row r="62" spans="1:2" x14ac:dyDescent="0.25">
      <c r="A62" s="63">
        <v>1</v>
      </c>
      <c r="B62" s="62">
        <v>2.0833333333333333E-3</v>
      </c>
    </row>
    <row r="63" spans="1:2" x14ac:dyDescent="0.25">
      <c r="A63" s="63">
        <v>1</v>
      </c>
      <c r="B63" s="62">
        <v>2.0833333333333333E-3</v>
      </c>
    </row>
    <row r="64" spans="1:2" x14ac:dyDescent="0.25">
      <c r="A64" s="63">
        <v>1</v>
      </c>
      <c r="B64" s="62">
        <v>1.3888888888888889E-3</v>
      </c>
    </row>
    <row r="65" spans="1:2" x14ac:dyDescent="0.25">
      <c r="A65" s="63">
        <v>1</v>
      </c>
      <c r="B65" s="62">
        <v>3.472222222222222E-3</v>
      </c>
    </row>
    <row r="66" spans="1:2" x14ac:dyDescent="0.25">
      <c r="A66" s="63">
        <v>1</v>
      </c>
      <c r="B66" s="62">
        <v>1.3888888888888889E-3</v>
      </c>
    </row>
    <row r="67" spans="1:2" x14ac:dyDescent="0.25">
      <c r="A67" s="63">
        <v>1</v>
      </c>
      <c r="B67" s="62">
        <v>4.8611111111111112E-3</v>
      </c>
    </row>
    <row r="68" spans="1:2" x14ac:dyDescent="0.25">
      <c r="A68" s="63">
        <v>1</v>
      </c>
      <c r="B68" s="62">
        <v>6.9444444444444441E-3</v>
      </c>
    </row>
    <row r="69" spans="1:2" x14ac:dyDescent="0.25">
      <c r="A69" s="63">
        <v>1</v>
      </c>
      <c r="B69" s="62">
        <v>2.7777777777777779E-3</v>
      </c>
    </row>
    <row r="70" spans="1:2" x14ac:dyDescent="0.25">
      <c r="A70" s="63">
        <v>1</v>
      </c>
      <c r="B70" s="62">
        <v>2.0833333333333333E-3</v>
      </c>
    </row>
    <row r="71" spans="1:2" x14ac:dyDescent="0.25">
      <c r="A71" s="63">
        <v>1</v>
      </c>
      <c r="B71" s="62">
        <v>6.9444444444444447E-4</v>
      </c>
    </row>
    <row r="72" spans="1:2" x14ac:dyDescent="0.25">
      <c r="A72" s="63">
        <v>1</v>
      </c>
      <c r="B72" s="62">
        <v>1.3888888888888889E-3</v>
      </c>
    </row>
    <row r="73" spans="1:2" x14ac:dyDescent="0.25">
      <c r="A73" s="63">
        <v>1</v>
      </c>
      <c r="B73" s="62">
        <v>6.9444444444444447E-4</v>
      </c>
    </row>
    <row r="74" spans="1:2" x14ac:dyDescent="0.25">
      <c r="A74" s="63">
        <v>1</v>
      </c>
      <c r="B74" s="62">
        <v>6.9444444444444447E-4</v>
      </c>
    </row>
    <row r="75" spans="1:2" x14ac:dyDescent="0.25">
      <c r="A75" s="63">
        <v>1</v>
      </c>
      <c r="B75" s="62">
        <v>1.3888888888888889E-3</v>
      </c>
    </row>
    <row r="76" spans="1:2" x14ac:dyDescent="0.25">
      <c r="A76" s="63">
        <v>1</v>
      </c>
      <c r="B76" s="62">
        <v>1.3888888888888889E-3</v>
      </c>
    </row>
    <row r="77" spans="1:2" x14ac:dyDescent="0.25">
      <c r="A77" s="63">
        <v>1</v>
      </c>
      <c r="B77" s="62">
        <v>2.0833333333333333E-3</v>
      </c>
    </row>
    <row r="78" spans="1:2" x14ac:dyDescent="0.25">
      <c r="A78" s="63">
        <v>1</v>
      </c>
      <c r="B78" s="62">
        <v>1.3888888888888889E-3</v>
      </c>
    </row>
    <row r="79" spans="1:2" x14ac:dyDescent="0.25">
      <c r="A79" s="63">
        <v>1</v>
      </c>
      <c r="B79" s="62">
        <v>6.9444444444444447E-4</v>
      </c>
    </row>
    <row r="80" spans="1:2" x14ac:dyDescent="0.25">
      <c r="A80" s="63">
        <v>1</v>
      </c>
      <c r="B80" s="62">
        <v>6.9444444444444447E-4</v>
      </c>
    </row>
    <row r="81" spans="1:2" x14ac:dyDescent="0.25">
      <c r="A81" s="63">
        <v>1</v>
      </c>
      <c r="B81" s="62">
        <v>2.0833333333333333E-3</v>
      </c>
    </row>
    <row r="82" spans="1:2" x14ac:dyDescent="0.25">
      <c r="A82" s="63">
        <v>1</v>
      </c>
      <c r="B82" s="62">
        <v>2.0833333333333333E-3</v>
      </c>
    </row>
    <row r="83" spans="1:2" x14ac:dyDescent="0.25">
      <c r="A83" s="63">
        <v>1</v>
      </c>
      <c r="B83" s="62">
        <v>1.3888888888888889E-3</v>
      </c>
    </row>
    <row r="84" spans="1:2" x14ac:dyDescent="0.25">
      <c r="A84" s="63">
        <v>1</v>
      </c>
      <c r="B84" s="62">
        <v>2.7777777777777779E-3</v>
      </c>
    </row>
    <row r="85" spans="1:2" x14ac:dyDescent="0.25">
      <c r="A85" s="63">
        <v>1</v>
      </c>
      <c r="B85" s="62">
        <v>2.7777777777777779E-3</v>
      </c>
    </row>
    <row r="86" spans="1:2" x14ac:dyDescent="0.25">
      <c r="A86" s="63">
        <v>1</v>
      </c>
      <c r="B86" s="62">
        <v>1.3888888888888889E-3</v>
      </c>
    </row>
    <row r="87" spans="1:2" x14ac:dyDescent="0.25">
      <c r="A87" s="63">
        <v>1</v>
      </c>
      <c r="B87" s="62">
        <v>1.3888888888888889E-3</v>
      </c>
    </row>
    <row r="88" spans="1:2" x14ac:dyDescent="0.25">
      <c r="A88" s="63">
        <v>1</v>
      </c>
      <c r="B88" s="62">
        <v>1.3888888888888889E-3</v>
      </c>
    </row>
    <row r="89" spans="1:2" x14ac:dyDescent="0.25">
      <c r="A89" s="63">
        <v>1</v>
      </c>
      <c r="B89" s="62">
        <v>2.7777777777777779E-3</v>
      </c>
    </row>
    <row r="90" spans="1:2" x14ac:dyDescent="0.25">
      <c r="A90" s="63">
        <v>1</v>
      </c>
      <c r="B90" s="62">
        <v>2.0833333333333333E-3</v>
      </c>
    </row>
    <row r="91" spans="1:2" x14ac:dyDescent="0.25">
      <c r="A91" s="63">
        <v>1</v>
      </c>
      <c r="B91" s="62">
        <v>1.3888888888888889E-3</v>
      </c>
    </row>
    <row r="92" spans="1:2" x14ac:dyDescent="0.25">
      <c r="A92" s="63">
        <v>1</v>
      </c>
      <c r="B92" s="62">
        <v>2.0833333333333333E-3</v>
      </c>
    </row>
    <row r="93" spans="1:2" x14ac:dyDescent="0.25">
      <c r="A93" s="63">
        <v>1</v>
      </c>
      <c r="B93" s="62">
        <v>2.7777777777777779E-3</v>
      </c>
    </row>
    <row r="94" spans="1:2" x14ac:dyDescent="0.25">
      <c r="A94" s="63">
        <v>1</v>
      </c>
      <c r="B94" s="62">
        <v>1.3888888888888889E-3</v>
      </c>
    </row>
    <row r="95" spans="1:2" x14ac:dyDescent="0.25">
      <c r="A95" s="63">
        <v>1</v>
      </c>
      <c r="B95" s="62">
        <v>1.3888888888888889E-3</v>
      </c>
    </row>
    <row r="96" spans="1:2" x14ac:dyDescent="0.25">
      <c r="A96" s="63">
        <v>1</v>
      </c>
      <c r="B96" s="62">
        <v>3.472222222222222E-3</v>
      </c>
    </row>
    <row r="97" spans="1:2" x14ac:dyDescent="0.25">
      <c r="A97" s="63">
        <v>1</v>
      </c>
      <c r="B97" s="62">
        <v>1.3888888888888889E-3</v>
      </c>
    </row>
    <row r="98" spans="1:2" x14ac:dyDescent="0.25">
      <c r="A98" s="63">
        <v>1</v>
      </c>
      <c r="B98" s="62">
        <v>2.0833333333333333E-3</v>
      </c>
    </row>
    <row r="99" spans="1:2" x14ac:dyDescent="0.25">
      <c r="A99" s="63">
        <v>1</v>
      </c>
      <c r="B99" s="62">
        <v>1.3888888888888889E-3</v>
      </c>
    </row>
    <row r="100" spans="1:2" x14ac:dyDescent="0.25">
      <c r="A100" s="63">
        <v>1</v>
      </c>
      <c r="B100" s="62">
        <v>1.3888888888888889E-3</v>
      </c>
    </row>
    <row r="101" spans="1:2" x14ac:dyDescent="0.25">
      <c r="A101" s="63">
        <v>1</v>
      </c>
      <c r="B101" s="62">
        <v>2.0833333333333333E-3</v>
      </c>
    </row>
    <row r="102" spans="1:2" x14ac:dyDescent="0.25">
      <c r="A102" s="63">
        <v>1</v>
      </c>
      <c r="B102" s="62">
        <v>2.7777777777777779E-3</v>
      </c>
    </row>
    <row r="103" spans="1:2" x14ac:dyDescent="0.25">
      <c r="A103" s="63">
        <v>1</v>
      </c>
      <c r="B103" s="62">
        <v>1.3888888888888889E-3</v>
      </c>
    </row>
    <row r="104" spans="1:2" x14ac:dyDescent="0.25">
      <c r="A104" s="63">
        <v>1</v>
      </c>
      <c r="B104" s="62">
        <v>2.0833333333333333E-3</v>
      </c>
    </row>
    <row r="105" spans="1:2" x14ac:dyDescent="0.25">
      <c r="A105" s="63">
        <v>1</v>
      </c>
      <c r="B105" s="62">
        <v>2.7777777777777779E-3</v>
      </c>
    </row>
    <row r="106" spans="1:2" x14ac:dyDescent="0.25">
      <c r="A106" s="63">
        <v>1</v>
      </c>
      <c r="B106" s="62">
        <v>2.0833333333333333E-3</v>
      </c>
    </row>
    <row r="107" spans="1:2" x14ac:dyDescent="0.25">
      <c r="A107" s="63">
        <v>1</v>
      </c>
      <c r="B107" s="62">
        <v>1.3888888888888889E-3</v>
      </c>
    </row>
    <row r="108" spans="1:2" x14ac:dyDescent="0.25">
      <c r="A108" s="63">
        <v>1</v>
      </c>
      <c r="B108" s="62">
        <v>2.0833333333333333E-3</v>
      </c>
    </row>
    <row r="109" spans="1:2" x14ac:dyDescent="0.25">
      <c r="A109" s="63">
        <v>1</v>
      </c>
      <c r="B109" s="62">
        <v>1.3888888888888889E-3</v>
      </c>
    </row>
    <row r="110" spans="1:2" x14ac:dyDescent="0.25">
      <c r="A110" s="63">
        <v>1</v>
      </c>
      <c r="B110" s="62">
        <v>1.3888888888888889E-3</v>
      </c>
    </row>
    <row r="111" spans="1:2" x14ac:dyDescent="0.25">
      <c r="A111" s="63">
        <v>1</v>
      </c>
      <c r="B111" s="62">
        <v>2.0833333333333333E-3</v>
      </c>
    </row>
    <row r="112" spans="1:2" x14ac:dyDescent="0.25">
      <c r="A112" s="63">
        <v>1</v>
      </c>
      <c r="B112" s="62">
        <v>1.3888888888888889E-3</v>
      </c>
    </row>
    <row r="113" spans="1:2" x14ac:dyDescent="0.25">
      <c r="A113" s="63">
        <v>1</v>
      </c>
      <c r="B113" s="62">
        <v>1.3888888888888889E-3</v>
      </c>
    </row>
    <row r="114" spans="1:2" x14ac:dyDescent="0.25">
      <c r="A114" s="63">
        <v>1</v>
      </c>
      <c r="B114" s="62">
        <v>1.3888888888888889E-3</v>
      </c>
    </row>
    <row r="115" spans="1:2" x14ac:dyDescent="0.25">
      <c r="A115" s="63">
        <v>1</v>
      </c>
      <c r="B115" s="62">
        <v>1.3888888888888889E-3</v>
      </c>
    </row>
    <row r="116" spans="1:2" x14ac:dyDescent="0.25">
      <c r="A116" s="63">
        <v>2</v>
      </c>
      <c r="B116" s="62">
        <v>2.8472222222222222E-2</v>
      </c>
    </row>
    <row r="117" spans="1:2" x14ac:dyDescent="0.25">
      <c r="A117" s="63">
        <v>2</v>
      </c>
      <c r="B117" s="62">
        <v>1.0416666666666666E-2</v>
      </c>
    </row>
    <row r="118" spans="1:2" x14ac:dyDescent="0.25">
      <c r="A118" s="63">
        <v>2</v>
      </c>
      <c r="B118" s="62">
        <v>1.3194444444444444E-2</v>
      </c>
    </row>
    <row r="119" spans="1:2" x14ac:dyDescent="0.25">
      <c r="A119" s="63">
        <v>2</v>
      </c>
      <c r="B119" s="62">
        <v>7.6388888888888886E-3</v>
      </c>
    </row>
    <row r="120" spans="1:2" x14ac:dyDescent="0.25">
      <c r="A120" s="63">
        <v>2</v>
      </c>
      <c r="B120" s="62">
        <v>6.2499999999999995E-3</v>
      </c>
    </row>
    <row r="121" spans="1:2" x14ac:dyDescent="0.25">
      <c r="A121" s="63">
        <v>2</v>
      </c>
      <c r="B121" s="62">
        <v>3.472222222222222E-3</v>
      </c>
    </row>
    <row r="122" spans="1:2" x14ac:dyDescent="0.25">
      <c r="A122" s="63">
        <v>2</v>
      </c>
      <c r="B122" s="62">
        <v>5.5555555555555558E-3</v>
      </c>
    </row>
    <row r="123" spans="1:2" x14ac:dyDescent="0.25">
      <c r="A123" s="63">
        <v>2</v>
      </c>
      <c r="B123" s="62">
        <v>9.7222222222222224E-3</v>
      </c>
    </row>
    <row r="124" spans="1:2" x14ac:dyDescent="0.25">
      <c r="A124" s="63">
        <v>2</v>
      </c>
      <c r="B124" s="62">
        <v>2.7777777777777779E-3</v>
      </c>
    </row>
    <row r="125" spans="1:2" x14ac:dyDescent="0.25">
      <c r="A125" s="63">
        <v>2</v>
      </c>
      <c r="B125" s="62">
        <v>2.7777777777777779E-3</v>
      </c>
    </row>
    <row r="126" spans="1:2" x14ac:dyDescent="0.25">
      <c r="A126" s="63">
        <v>2</v>
      </c>
      <c r="B126" s="62">
        <v>6.2499999999999995E-3</v>
      </c>
    </row>
    <row r="127" spans="1:2" x14ac:dyDescent="0.25">
      <c r="A127" s="63">
        <v>2</v>
      </c>
      <c r="B127" s="62">
        <v>4.1666666666666666E-3</v>
      </c>
    </row>
    <row r="128" spans="1:2" x14ac:dyDescent="0.25">
      <c r="A128" s="63">
        <v>2</v>
      </c>
      <c r="B128" s="62">
        <v>1.1805555555555555E-2</v>
      </c>
    </row>
    <row r="129" spans="1:2" x14ac:dyDescent="0.25">
      <c r="A129" s="63">
        <v>2</v>
      </c>
      <c r="B129" s="62">
        <v>3.472222222222222E-3</v>
      </c>
    </row>
    <row r="130" spans="1:2" x14ac:dyDescent="0.25">
      <c r="A130" s="63">
        <v>2</v>
      </c>
      <c r="B130" s="62">
        <v>1.4583333333333332E-2</v>
      </c>
    </row>
    <row r="131" spans="1:2" x14ac:dyDescent="0.25">
      <c r="A131" s="63">
        <v>2</v>
      </c>
      <c r="B131" s="62">
        <v>4.8611111111111112E-3</v>
      </c>
    </row>
    <row r="132" spans="1:2" x14ac:dyDescent="0.25">
      <c r="A132" s="63">
        <v>2</v>
      </c>
      <c r="B132" s="62">
        <v>2.7777777777777779E-3</v>
      </c>
    </row>
    <row r="133" spans="1:2" x14ac:dyDescent="0.25">
      <c r="A133" s="63">
        <v>2</v>
      </c>
      <c r="B133" s="62">
        <v>2.0833333333333333E-3</v>
      </c>
    </row>
    <row r="134" spans="1:2" x14ac:dyDescent="0.25">
      <c r="A134" s="63">
        <v>2</v>
      </c>
      <c r="B134" s="62">
        <v>2.7777777777777779E-3</v>
      </c>
    </row>
    <row r="135" spans="1:2" x14ac:dyDescent="0.25">
      <c r="A135" s="63">
        <v>2</v>
      </c>
      <c r="B135" s="62">
        <v>2.0833333333333333E-3</v>
      </c>
    </row>
    <row r="136" spans="1:2" x14ac:dyDescent="0.25">
      <c r="A136" s="63">
        <v>2</v>
      </c>
      <c r="B136" s="62">
        <v>3.472222222222222E-3</v>
      </c>
    </row>
    <row r="137" spans="1:2" x14ac:dyDescent="0.25">
      <c r="A137" s="63">
        <v>2</v>
      </c>
      <c r="B137" s="62">
        <v>2.7777777777777779E-3</v>
      </c>
    </row>
    <row r="138" spans="1:2" x14ac:dyDescent="0.25">
      <c r="A138" s="63">
        <v>2</v>
      </c>
      <c r="B138" s="62">
        <v>9.0277777777777787E-3</v>
      </c>
    </row>
    <row r="139" spans="1:2" x14ac:dyDescent="0.25">
      <c r="A139" s="63">
        <v>2</v>
      </c>
      <c r="B139" s="62">
        <v>2.0833333333333333E-3</v>
      </c>
    </row>
    <row r="140" spans="1:2" x14ac:dyDescent="0.25">
      <c r="A140" s="63">
        <v>2</v>
      </c>
      <c r="B140" s="62">
        <v>4.1666666666666666E-3</v>
      </c>
    </row>
    <row r="141" spans="1:2" x14ac:dyDescent="0.25">
      <c r="A141" s="63">
        <v>2</v>
      </c>
      <c r="B141" s="62">
        <v>4.8611111111111112E-3</v>
      </c>
    </row>
    <row r="142" spans="1:2" x14ac:dyDescent="0.25">
      <c r="A142" s="63">
        <v>2</v>
      </c>
      <c r="B142" s="62">
        <v>3.472222222222222E-3</v>
      </c>
    </row>
    <row r="143" spans="1:2" x14ac:dyDescent="0.25">
      <c r="A143" s="63">
        <v>2</v>
      </c>
      <c r="B143" s="62">
        <v>2.7777777777777779E-3</v>
      </c>
    </row>
    <row r="144" spans="1:2" x14ac:dyDescent="0.25">
      <c r="A144" s="63">
        <v>2</v>
      </c>
      <c r="B144" s="62">
        <v>2.0833333333333333E-3</v>
      </c>
    </row>
    <row r="145" spans="1:2" x14ac:dyDescent="0.25">
      <c r="A145" s="63">
        <v>2</v>
      </c>
      <c r="B145" s="62">
        <v>4.1666666666666666E-3</v>
      </c>
    </row>
    <row r="146" spans="1:2" x14ac:dyDescent="0.25">
      <c r="A146" s="63">
        <v>2</v>
      </c>
      <c r="B146" s="62">
        <v>1.3888888888888889E-3</v>
      </c>
    </row>
    <row r="147" spans="1:2" x14ac:dyDescent="0.25">
      <c r="A147" s="63">
        <v>2</v>
      </c>
      <c r="B147" s="62">
        <v>4.1666666666666666E-3</v>
      </c>
    </row>
    <row r="148" spans="1:2" x14ac:dyDescent="0.25">
      <c r="A148" s="63">
        <v>2</v>
      </c>
      <c r="B148" s="62">
        <v>4.1666666666666666E-3</v>
      </c>
    </row>
    <row r="149" spans="1:2" x14ac:dyDescent="0.25">
      <c r="A149" s="63">
        <v>2</v>
      </c>
      <c r="B149" s="62">
        <v>4.1666666666666666E-3</v>
      </c>
    </row>
    <row r="150" spans="1:2" x14ac:dyDescent="0.25">
      <c r="A150" s="63">
        <v>2</v>
      </c>
      <c r="B150" s="62">
        <v>2.0833333333333333E-3</v>
      </c>
    </row>
    <row r="151" spans="1:2" x14ac:dyDescent="0.25">
      <c r="A151" s="63">
        <v>2</v>
      </c>
      <c r="B151" s="62">
        <v>6.9444444444444447E-4</v>
      </c>
    </row>
    <row r="152" spans="1:2" x14ac:dyDescent="0.25">
      <c r="A152" s="63">
        <v>2</v>
      </c>
      <c r="B152" s="62">
        <v>2.0833333333333333E-3</v>
      </c>
    </row>
    <row r="153" spans="1:2" x14ac:dyDescent="0.25">
      <c r="A153" s="63">
        <v>2</v>
      </c>
      <c r="B153" s="62">
        <v>7.6388888888888886E-3</v>
      </c>
    </row>
    <row r="154" spans="1:2" x14ac:dyDescent="0.25">
      <c r="A154" s="63">
        <v>2</v>
      </c>
      <c r="B154" s="62">
        <v>3.472222222222222E-3</v>
      </c>
    </row>
    <row r="155" spans="1:2" x14ac:dyDescent="0.25">
      <c r="A155" s="63">
        <v>2</v>
      </c>
      <c r="B155" s="62">
        <v>6.9444444444444447E-4</v>
      </c>
    </row>
    <row r="156" spans="1:2" x14ac:dyDescent="0.25">
      <c r="A156" s="63">
        <v>2</v>
      </c>
      <c r="B156" s="62">
        <v>2.7777777777777779E-3</v>
      </c>
    </row>
    <row r="157" spans="1:2" x14ac:dyDescent="0.25">
      <c r="A157" s="63">
        <v>2</v>
      </c>
      <c r="B157" s="62">
        <v>2.7777777777777779E-3</v>
      </c>
    </row>
    <row r="158" spans="1:2" x14ac:dyDescent="0.25">
      <c r="A158" s="63">
        <v>2</v>
      </c>
      <c r="B158" s="62">
        <v>2.7777777777777779E-3</v>
      </c>
    </row>
    <row r="159" spans="1:2" x14ac:dyDescent="0.25">
      <c r="A159" s="63">
        <v>2</v>
      </c>
      <c r="B159" s="62">
        <v>3.472222222222222E-3</v>
      </c>
    </row>
    <row r="160" spans="1:2" x14ac:dyDescent="0.25">
      <c r="A160" s="63">
        <v>2</v>
      </c>
      <c r="B160" s="62">
        <v>2.7777777777777779E-3</v>
      </c>
    </row>
    <row r="161" spans="1:2" x14ac:dyDescent="0.25">
      <c r="A161" s="63">
        <v>2</v>
      </c>
      <c r="B161" s="62">
        <v>2.7777777777777779E-3</v>
      </c>
    </row>
    <row r="162" spans="1:2" x14ac:dyDescent="0.25">
      <c r="A162" s="63">
        <v>2</v>
      </c>
      <c r="B162" s="62">
        <v>2.7777777777777779E-3</v>
      </c>
    </row>
    <row r="163" spans="1:2" x14ac:dyDescent="0.25">
      <c r="A163" s="63">
        <v>2</v>
      </c>
      <c r="B163" s="62">
        <v>3.472222222222222E-3</v>
      </c>
    </row>
    <row r="164" spans="1:2" x14ac:dyDescent="0.25">
      <c r="A164" s="63">
        <v>2</v>
      </c>
      <c r="B164" s="62">
        <v>2.7777777777777779E-3</v>
      </c>
    </row>
    <row r="165" spans="1:2" x14ac:dyDescent="0.25">
      <c r="A165" s="63">
        <v>2</v>
      </c>
      <c r="B165" s="62">
        <v>2.7777777777777779E-3</v>
      </c>
    </row>
    <row r="166" spans="1:2" x14ac:dyDescent="0.25">
      <c r="A166" s="63">
        <v>2</v>
      </c>
      <c r="B166" s="62">
        <v>3.472222222222222E-3</v>
      </c>
    </row>
    <row r="167" spans="1:2" x14ac:dyDescent="0.25">
      <c r="A167" s="63">
        <v>2</v>
      </c>
      <c r="B167" s="62">
        <v>4.1666666666666666E-3</v>
      </c>
    </row>
    <row r="168" spans="1:2" x14ac:dyDescent="0.25">
      <c r="A168" s="63">
        <v>2</v>
      </c>
      <c r="B168" s="62">
        <v>1.3194444444444444E-2</v>
      </c>
    </row>
    <row r="169" spans="1:2" x14ac:dyDescent="0.25">
      <c r="A169" s="63">
        <v>2</v>
      </c>
      <c r="B169" s="62">
        <v>4.1666666666666666E-3</v>
      </c>
    </row>
    <row r="170" spans="1:2" x14ac:dyDescent="0.25">
      <c r="A170" s="63">
        <v>2</v>
      </c>
      <c r="B170" s="62">
        <v>2.0833333333333333E-3</v>
      </c>
    </row>
    <row r="171" spans="1:2" x14ac:dyDescent="0.25">
      <c r="A171" s="63">
        <v>2</v>
      </c>
      <c r="B171" s="62">
        <v>2.0833333333333333E-3</v>
      </c>
    </row>
    <row r="172" spans="1:2" x14ac:dyDescent="0.25">
      <c r="A172" s="63">
        <v>2</v>
      </c>
      <c r="B172" s="62">
        <v>6.9444444444444441E-3</v>
      </c>
    </row>
    <row r="173" spans="1:2" x14ac:dyDescent="0.25">
      <c r="A173" s="63">
        <v>2</v>
      </c>
      <c r="B173" s="62">
        <v>1.2499999999999999E-2</v>
      </c>
    </row>
    <row r="174" spans="1:2" x14ac:dyDescent="0.25">
      <c r="A174" s="63">
        <v>2</v>
      </c>
      <c r="B174" s="62">
        <v>6.9444444444444447E-4</v>
      </c>
    </row>
    <row r="175" spans="1:2" x14ac:dyDescent="0.25">
      <c r="A175" s="63">
        <v>2</v>
      </c>
      <c r="B175" s="62">
        <v>2.7777777777777779E-3</v>
      </c>
    </row>
    <row r="176" spans="1:2" x14ac:dyDescent="0.25">
      <c r="A176" s="63">
        <v>2</v>
      </c>
      <c r="B176" s="62">
        <v>3.472222222222222E-3</v>
      </c>
    </row>
    <row r="177" spans="1:2" x14ac:dyDescent="0.25">
      <c r="A177" s="63">
        <v>2</v>
      </c>
      <c r="B177" s="62">
        <v>3.472222222222222E-3</v>
      </c>
    </row>
    <row r="178" spans="1:2" x14ac:dyDescent="0.25">
      <c r="A178" s="63">
        <v>2</v>
      </c>
      <c r="B178" s="62">
        <v>5.5555555555555558E-3</v>
      </c>
    </row>
    <row r="179" spans="1:2" x14ac:dyDescent="0.25">
      <c r="A179" s="63">
        <v>2</v>
      </c>
      <c r="B179" s="62">
        <v>0.27777777777777779</v>
      </c>
    </row>
    <row r="180" spans="1:2" x14ac:dyDescent="0.25">
      <c r="A180" s="63">
        <v>2</v>
      </c>
      <c r="B180" s="62">
        <v>4.1666666666666666E-3</v>
      </c>
    </row>
    <row r="181" spans="1:2" x14ac:dyDescent="0.25">
      <c r="A181" s="63">
        <v>2</v>
      </c>
      <c r="B181" s="62">
        <v>2.0833333333333333E-3</v>
      </c>
    </row>
    <row r="182" spans="1:2" x14ac:dyDescent="0.25">
      <c r="A182" s="63">
        <v>2</v>
      </c>
      <c r="B182" s="62">
        <v>2.7777777777777779E-3</v>
      </c>
    </row>
    <row r="183" spans="1:2" x14ac:dyDescent="0.25">
      <c r="A183" s="63">
        <v>2</v>
      </c>
      <c r="B183" s="62">
        <v>2.7777777777777779E-3</v>
      </c>
    </row>
    <row r="184" spans="1:2" x14ac:dyDescent="0.25">
      <c r="A184" s="63">
        <v>2</v>
      </c>
      <c r="B184" s="62">
        <v>3.472222222222222E-3</v>
      </c>
    </row>
    <row r="185" spans="1:2" x14ac:dyDescent="0.25">
      <c r="A185" s="63">
        <v>2</v>
      </c>
      <c r="B185" s="62">
        <v>3.472222222222222E-3</v>
      </c>
    </row>
    <row r="186" spans="1:2" x14ac:dyDescent="0.25">
      <c r="A186" s="63">
        <v>2</v>
      </c>
      <c r="B186" s="62">
        <v>4.1666666666666666E-3</v>
      </c>
    </row>
    <row r="187" spans="1:2" x14ac:dyDescent="0.25">
      <c r="A187" s="63">
        <v>2</v>
      </c>
      <c r="B187" s="62">
        <v>2.7777777777777779E-3</v>
      </c>
    </row>
    <row r="188" spans="1:2" x14ac:dyDescent="0.25">
      <c r="A188" s="63">
        <v>2</v>
      </c>
      <c r="B188" s="62">
        <v>3.472222222222222E-3</v>
      </c>
    </row>
    <row r="189" spans="1:2" x14ac:dyDescent="0.25">
      <c r="A189" s="63">
        <v>2</v>
      </c>
      <c r="B189" s="62">
        <v>2.7777777777777779E-3</v>
      </c>
    </row>
    <row r="190" spans="1:2" x14ac:dyDescent="0.25">
      <c r="A190" s="63">
        <v>2</v>
      </c>
      <c r="B190" s="62">
        <v>0</v>
      </c>
    </row>
    <row r="191" spans="1:2" x14ac:dyDescent="0.25">
      <c r="A191" s="63">
        <v>2</v>
      </c>
      <c r="B191" s="62">
        <v>4.1666666666666666E-3</v>
      </c>
    </row>
    <row r="192" spans="1:2" x14ac:dyDescent="0.25">
      <c r="A192" s="63">
        <v>2</v>
      </c>
      <c r="B192" s="62">
        <v>2.7777777777777779E-3</v>
      </c>
    </row>
    <row r="193" spans="1:2" x14ac:dyDescent="0.25">
      <c r="A193" s="63">
        <v>2</v>
      </c>
      <c r="B193" s="62">
        <v>0.63888888888888895</v>
      </c>
    </row>
    <row r="194" spans="1:2" x14ac:dyDescent="0.25">
      <c r="A194" s="63">
        <v>2</v>
      </c>
      <c r="B194" s="62">
        <v>0.62916666666666665</v>
      </c>
    </row>
    <row r="195" spans="1:2" x14ac:dyDescent="0.25">
      <c r="A195" s="63">
        <v>2</v>
      </c>
      <c r="B195" s="62">
        <v>0.61041666666666672</v>
      </c>
    </row>
    <row r="196" spans="1:2" x14ac:dyDescent="0.25">
      <c r="A196" s="63">
        <v>5</v>
      </c>
      <c r="B196" s="62">
        <v>5.5555555555555552E-2</v>
      </c>
    </row>
    <row r="197" spans="1:2" x14ac:dyDescent="0.25">
      <c r="A197" s="63">
        <v>5</v>
      </c>
      <c r="B197" s="62">
        <v>5.6944444444444443E-2</v>
      </c>
    </row>
    <row r="198" spans="1:2" x14ac:dyDescent="0.25">
      <c r="A198" s="63">
        <v>3</v>
      </c>
      <c r="B198" s="62">
        <v>9.0277777777777787E-3</v>
      </c>
    </row>
    <row r="199" spans="1:2" x14ac:dyDescent="0.25">
      <c r="A199" s="63">
        <v>4</v>
      </c>
      <c r="B199" s="62">
        <v>2.2916666666666669E-2</v>
      </c>
    </row>
    <row r="200" spans="1:2" x14ac:dyDescent="0.25">
      <c r="A200" s="63">
        <v>3</v>
      </c>
      <c r="B200" s="62">
        <v>0</v>
      </c>
    </row>
    <row r="201" spans="1:2" x14ac:dyDescent="0.25">
      <c r="A201" s="63">
        <v>7</v>
      </c>
      <c r="B201" s="62">
        <v>3.888888888888889E-2</v>
      </c>
    </row>
    <row r="202" spans="1:2" x14ac:dyDescent="0.25">
      <c r="A202" s="63">
        <v>7</v>
      </c>
      <c r="B202" s="62">
        <v>7.6388888888888886E-3</v>
      </c>
    </row>
    <row r="203" spans="1:2" x14ac:dyDescent="0.25">
      <c r="A203" s="63">
        <v>7</v>
      </c>
      <c r="B203" s="62">
        <v>1.8055555555555557E-2</v>
      </c>
    </row>
    <row r="204" spans="1:2" x14ac:dyDescent="0.25">
      <c r="A204" s="63">
        <v>7</v>
      </c>
      <c r="B204" s="62">
        <v>1.2499999999999999E-2</v>
      </c>
    </row>
    <row r="205" spans="1:2" x14ac:dyDescent="0.25">
      <c r="A205" s="63">
        <v>5</v>
      </c>
      <c r="B205" s="62">
        <v>5.8333333333333327E-2</v>
      </c>
    </row>
    <row r="206" spans="1:2" x14ac:dyDescent="0.25">
      <c r="A206" s="63">
        <v>7</v>
      </c>
      <c r="B206" s="62">
        <v>1.2499999999999999E-2</v>
      </c>
    </row>
    <row r="207" spans="1:2" x14ac:dyDescent="0.25">
      <c r="A207" s="63">
        <v>7</v>
      </c>
      <c r="B207" s="62">
        <v>9.7222222222222224E-3</v>
      </c>
    </row>
    <row r="208" spans="1:2" x14ac:dyDescent="0.25">
      <c r="A208" s="63">
        <v>7</v>
      </c>
      <c r="B208" s="62">
        <v>1.2499999999999999E-2</v>
      </c>
    </row>
    <row r="209" spans="1:2" x14ac:dyDescent="0.25">
      <c r="A209" s="63">
        <v>1</v>
      </c>
      <c r="B209" s="62">
        <v>2.0833333333333333E-3</v>
      </c>
    </row>
    <row r="210" spans="1:2" x14ac:dyDescent="0.25">
      <c r="A210" s="63">
        <v>1</v>
      </c>
      <c r="B210" s="62">
        <v>3.472222222222222E-3</v>
      </c>
    </row>
    <row r="211" spans="1:2" x14ac:dyDescent="0.25">
      <c r="A211" s="63">
        <v>1</v>
      </c>
      <c r="B211" s="62">
        <v>9.0277777777777787E-3</v>
      </c>
    </row>
    <row r="212" spans="1:2" x14ac:dyDescent="0.25">
      <c r="A212" s="63">
        <v>1</v>
      </c>
      <c r="B212" s="62">
        <v>2.0833333333333333E-3</v>
      </c>
    </row>
    <row r="213" spans="1:2" x14ac:dyDescent="0.25">
      <c r="A213" s="63">
        <v>1</v>
      </c>
      <c r="B213" s="62">
        <v>3.472222222222222E-3</v>
      </c>
    </row>
    <row r="214" spans="1:2" x14ac:dyDescent="0.25">
      <c r="A214" s="63">
        <v>1</v>
      </c>
      <c r="B214" s="62">
        <v>7.6388888888888886E-3</v>
      </c>
    </row>
    <row r="215" spans="1:2" x14ac:dyDescent="0.25">
      <c r="A215" s="63">
        <v>1</v>
      </c>
      <c r="B215" s="62">
        <v>8.3333333333333332E-3</v>
      </c>
    </row>
    <row r="216" spans="1:2" x14ac:dyDescent="0.25">
      <c r="A216" s="63">
        <v>1</v>
      </c>
      <c r="B216" s="62">
        <v>6.9444444444444441E-3</v>
      </c>
    </row>
    <row r="217" spans="1:2" x14ac:dyDescent="0.25">
      <c r="A217" s="63">
        <v>1</v>
      </c>
      <c r="B217" s="62">
        <v>6.2499999999999995E-3</v>
      </c>
    </row>
    <row r="218" spans="1:2" x14ac:dyDescent="0.25">
      <c r="A218" s="63">
        <v>1</v>
      </c>
      <c r="B218" s="62">
        <v>2.7777777777777779E-3</v>
      </c>
    </row>
    <row r="219" spans="1:2" x14ac:dyDescent="0.25">
      <c r="A219" s="63">
        <v>1</v>
      </c>
      <c r="B219" s="62">
        <v>2.0833333333333333E-3</v>
      </c>
    </row>
    <row r="220" spans="1:2" x14ac:dyDescent="0.25">
      <c r="A220" s="63">
        <v>1</v>
      </c>
      <c r="B220" s="62">
        <v>1.3888888888888889E-3</v>
      </c>
    </row>
    <row r="221" spans="1:2" x14ac:dyDescent="0.25">
      <c r="A221" s="63">
        <v>1</v>
      </c>
      <c r="B221" s="62">
        <v>9.7222222222222224E-3</v>
      </c>
    </row>
    <row r="222" spans="1:2" x14ac:dyDescent="0.25">
      <c r="A222" s="63">
        <v>3</v>
      </c>
      <c r="B222" s="62">
        <v>8.3333333333333332E-3</v>
      </c>
    </row>
    <row r="223" spans="1:2" x14ac:dyDescent="0.25">
      <c r="A223" s="63">
        <v>3</v>
      </c>
      <c r="B223" s="62">
        <v>1.1805555555555555E-2</v>
      </c>
    </row>
    <row r="224" spans="1:2" x14ac:dyDescent="0.25">
      <c r="A224" s="63">
        <v>3</v>
      </c>
      <c r="B224" s="62">
        <v>1.1111111111111112E-2</v>
      </c>
    </row>
    <row r="225" spans="1:2" x14ac:dyDescent="0.25">
      <c r="A225" s="63">
        <v>7</v>
      </c>
      <c r="B225" s="62">
        <v>1.1805555555555555E-2</v>
      </c>
    </row>
    <row r="226" spans="1:2" x14ac:dyDescent="0.25">
      <c r="A226" s="63">
        <v>3</v>
      </c>
      <c r="B226" s="62">
        <v>0</v>
      </c>
    </row>
    <row r="227" spans="1:2" x14ac:dyDescent="0.25">
      <c r="A227" s="63">
        <v>3</v>
      </c>
      <c r="B227" s="62">
        <v>0</v>
      </c>
    </row>
    <row r="228" spans="1:2" x14ac:dyDescent="0.25">
      <c r="A228" s="63">
        <v>3</v>
      </c>
      <c r="B228" s="62">
        <v>0</v>
      </c>
    </row>
    <row r="229" spans="1:2" x14ac:dyDescent="0.25">
      <c r="A229" s="63">
        <v>3</v>
      </c>
      <c r="B229" s="62">
        <v>9.7222222222222224E-3</v>
      </c>
    </row>
    <row r="230" spans="1:2" x14ac:dyDescent="0.25">
      <c r="A230" s="63">
        <v>3</v>
      </c>
      <c r="B230" s="62">
        <v>1.1111111111111112E-2</v>
      </c>
    </row>
    <row r="231" spans="1:2" x14ac:dyDescent="0.25">
      <c r="A231" s="63">
        <v>3</v>
      </c>
      <c r="B231" s="62">
        <v>8.3333333333333332E-3</v>
      </c>
    </row>
    <row r="232" spans="1:2" x14ac:dyDescent="0.25">
      <c r="A232" s="63">
        <v>3</v>
      </c>
      <c r="B232" s="62">
        <v>1.5277777777777777E-2</v>
      </c>
    </row>
    <row r="233" spans="1:2" x14ac:dyDescent="0.25">
      <c r="A233" s="63">
        <v>1</v>
      </c>
      <c r="B233" s="62">
        <v>4.1666666666666666E-3</v>
      </c>
    </row>
    <row r="234" spans="1:2" x14ac:dyDescent="0.25">
      <c r="A234" s="63">
        <v>1</v>
      </c>
      <c r="B234" s="62">
        <v>5.5555555555555558E-3</v>
      </c>
    </row>
    <row r="235" spans="1:2" x14ac:dyDescent="0.25">
      <c r="A235" s="63">
        <v>1</v>
      </c>
      <c r="B235" s="62">
        <v>6.9444444444444441E-3</v>
      </c>
    </row>
    <row r="236" spans="1:2" x14ac:dyDescent="0.25">
      <c r="A236" s="63">
        <v>2</v>
      </c>
      <c r="B236" s="62">
        <v>0</v>
      </c>
    </row>
    <row r="237" spans="1:2" x14ac:dyDescent="0.25">
      <c r="A237" s="63">
        <v>3</v>
      </c>
      <c r="B237" s="62">
        <v>1.3888888888888889E-3</v>
      </c>
    </row>
    <row r="238" spans="1:2" x14ac:dyDescent="0.25">
      <c r="A238" s="63">
        <v>2</v>
      </c>
      <c r="B238" s="62">
        <v>0</v>
      </c>
    </row>
    <row r="239" spans="1:2" x14ac:dyDescent="0.25">
      <c r="A239" s="63">
        <v>2</v>
      </c>
      <c r="B239" s="62">
        <v>0</v>
      </c>
    </row>
    <row r="240" spans="1:2" x14ac:dyDescent="0.25">
      <c r="A240" s="63">
        <v>2</v>
      </c>
      <c r="B240" s="62">
        <v>0</v>
      </c>
    </row>
    <row r="241" spans="1:2" x14ac:dyDescent="0.25">
      <c r="A241" s="63">
        <v>1</v>
      </c>
      <c r="B241" s="62">
        <v>4.9999999999999996E-2</v>
      </c>
    </row>
    <row r="242" spans="1:2" x14ac:dyDescent="0.25">
      <c r="A242" s="63">
        <v>2</v>
      </c>
      <c r="B242" s="62">
        <v>1.1111111111111112E-2</v>
      </c>
    </row>
    <row r="243" spans="1:2" x14ac:dyDescent="0.25">
      <c r="A243" s="63">
        <v>2</v>
      </c>
      <c r="B243" s="62">
        <v>0</v>
      </c>
    </row>
    <row r="244" spans="1:2" x14ac:dyDescent="0.25">
      <c r="A244" s="63">
        <v>2</v>
      </c>
      <c r="B244" s="62">
        <v>0</v>
      </c>
    </row>
    <row r="245" spans="1:2" x14ac:dyDescent="0.25">
      <c r="A245" s="63">
        <v>2</v>
      </c>
      <c r="B245" s="62">
        <v>0</v>
      </c>
    </row>
    <row r="246" spans="1:2" x14ac:dyDescent="0.25">
      <c r="A246" s="63">
        <v>2</v>
      </c>
      <c r="B246" s="62">
        <v>0</v>
      </c>
    </row>
    <row r="247" spans="1:2" x14ac:dyDescent="0.25">
      <c r="A247" s="63">
        <v>2</v>
      </c>
      <c r="B247" s="62">
        <v>0</v>
      </c>
    </row>
    <row r="248" spans="1:2" x14ac:dyDescent="0.25">
      <c r="A248" s="63">
        <v>2</v>
      </c>
      <c r="B248" s="62">
        <v>0</v>
      </c>
    </row>
    <row r="249" spans="1:2" x14ac:dyDescent="0.25">
      <c r="A249" s="63">
        <v>2</v>
      </c>
      <c r="B249" s="62">
        <v>0</v>
      </c>
    </row>
    <row r="250" spans="1:2" x14ac:dyDescent="0.25">
      <c r="A250" s="63">
        <v>2</v>
      </c>
      <c r="B250" s="62">
        <v>0</v>
      </c>
    </row>
    <row r="251" spans="1:2" x14ac:dyDescent="0.25">
      <c r="A251" s="63">
        <v>2</v>
      </c>
      <c r="B251" s="62">
        <v>0</v>
      </c>
    </row>
    <row r="252" spans="1:2" x14ac:dyDescent="0.25">
      <c r="A252" s="63">
        <v>2</v>
      </c>
      <c r="B252" s="62">
        <v>0</v>
      </c>
    </row>
    <row r="253" spans="1:2" x14ac:dyDescent="0.25">
      <c r="A253" s="63">
        <v>2</v>
      </c>
      <c r="B253" s="62">
        <v>0</v>
      </c>
    </row>
    <row r="254" spans="1:2" x14ac:dyDescent="0.25">
      <c r="A254" s="63">
        <v>2</v>
      </c>
      <c r="B254" s="62">
        <v>0</v>
      </c>
    </row>
    <row r="255" spans="1:2" x14ac:dyDescent="0.25">
      <c r="A255" s="63">
        <v>2</v>
      </c>
      <c r="B255" s="62">
        <v>0</v>
      </c>
    </row>
    <row r="256" spans="1:2" x14ac:dyDescent="0.25">
      <c r="A256" s="63">
        <v>2</v>
      </c>
      <c r="B256" s="62">
        <v>0</v>
      </c>
    </row>
    <row r="257" spans="1:2" x14ac:dyDescent="0.25">
      <c r="A257" s="63">
        <v>2</v>
      </c>
      <c r="B257" s="62">
        <v>0</v>
      </c>
    </row>
    <row r="258" spans="1:2" x14ac:dyDescent="0.25">
      <c r="A258" s="63">
        <v>5</v>
      </c>
      <c r="B258" s="62">
        <v>0.46319444444444446</v>
      </c>
    </row>
    <row r="259" spans="1:2" x14ac:dyDescent="0.25">
      <c r="A259" s="63">
        <v>5</v>
      </c>
      <c r="B259" s="62">
        <v>5.9027777777777783E-2</v>
      </c>
    </row>
    <row r="260" spans="1:2" x14ac:dyDescent="0.25">
      <c r="A260" s="63">
        <v>3</v>
      </c>
      <c r="B260" s="62">
        <v>3.1018518518518522E-3</v>
      </c>
    </row>
    <row r="261" spans="1:2" x14ac:dyDescent="0.25">
      <c r="A261" s="63">
        <v>3</v>
      </c>
      <c r="B261" s="62">
        <v>3.1018518518518522E-3</v>
      </c>
    </row>
    <row r="262" spans="1:2" x14ac:dyDescent="0.25">
      <c r="A262" s="63">
        <v>3</v>
      </c>
      <c r="B262" s="62">
        <v>3.1018518518518522E-3</v>
      </c>
    </row>
    <row r="263" spans="1:2" x14ac:dyDescent="0.25">
      <c r="A263" s="63">
        <v>3</v>
      </c>
      <c r="B263" s="62">
        <v>3.1018518518518522E-3</v>
      </c>
    </row>
    <row r="264" spans="1:2" x14ac:dyDescent="0.25">
      <c r="A264" s="63">
        <v>3</v>
      </c>
      <c r="B264" s="62">
        <v>3.1018518518518522E-3</v>
      </c>
    </row>
    <row r="265" spans="1:2" x14ac:dyDescent="0.25">
      <c r="A265" s="63">
        <v>3</v>
      </c>
      <c r="B265" s="62">
        <v>3.1018518518518522E-3</v>
      </c>
    </row>
    <row r="266" spans="1:2" x14ac:dyDescent="0.25">
      <c r="A266" s="63">
        <v>3</v>
      </c>
      <c r="B266" s="62">
        <v>3.1018518518518522E-3</v>
      </c>
    </row>
    <row r="267" spans="1:2" x14ac:dyDescent="0.25">
      <c r="A267" s="63">
        <v>3</v>
      </c>
      <c r="B267" s="62">
        <v>3.1018518518518522E-3</v>
      </c>
    </row>
    <row r="268" spans="1:2" x14ac:dyDescent="0.25">
      <c r="A268" s="63">
        <v>3</v>
      </c>
      <c r="B268" s="62">
        <v>3.1018518518518522E-3</v>
      </c>
    </row>
    <row r="269" spans="1:2" x14ac:dyDescent="0.25">
      <c r="A269" s="63">
        <v>3</v>
      </c>
      <c r="B269" s="62">
        <v>3.1018518518518522E-3</v>
      </c>
    </row>
    <row r="270" spans="1:2" x14ac:dyDescent="0.25">
      <c r="A270" s="63">
        <v>3</v>
      </c>
      <c r="B270" s="62">
        <v>3.1018518518518522E-3</v>
      </c>
    </row>
    <row r="271" spans="1:2" x14ac:dyDescent="0.25">
      <c r="A271" s="63">
        <v>3</v>
      </c>
      <c r="B271" s="62">
        <v>3.1018518518518522E-3</v>
      </c>
    </row>
    <row r="272" spans="1:2" x14ac:dyDescent="0.25">
      <c r="A272" s="63">
        <v>3</v>
      </c>
      <c r="B272" s="62">
        <v>3.1018518518518522E-3</v>
      </c>
    </row>
    <row r="273" spans="1:2" x14ac:dyDescent="0.25">
      <c r="A273" s="63">
        <v>3</v>
      </c>
      <c r="B273" s="62">
        <v>3.1018518518518522E-3</v>
      </c>
    </row>
    <row r="274" spans="1:2" x14ac:dyDescent="0.25">
      <c r="A274" s="63">
        <v>3</v>
      </c>
      <c r="B274" s="62">
        <v>3.1018518518518522E-3</v>
      </c>
    </row>
    <row r="275" spans="1:2" x14ac:dyDescent="0.25">
      <c r="A275" s="63">
        <v>3</v>
      </c>
      <c r="B275" s="62">
        <v>3.1018518518518522E-3</v>
      </c>
    </row>
    <row r="276" spans="1:2" x14ac:dyDescent="0.25">
      <c r="A276" s="63">
        <v>3</v>
      </c>
      <c r="B276" s="62">
        <v>3.1018518518518522E-3</v>
      </c>
    </row>
    <row r="277" spans="1:2" x14ac:dyDescent="0.25">
      <c r="A277" s="63">
        <v>3</v>
      </c>
      <c r="B277" s="62">
        <v>3.1018518518518522E-3</v>
      </c>
    </row>
    <row r="278" spans="1:2" x14ac:dyDescent="0.25">
      <c r="A278" s="63">
        <v>3</v>
      </c>
      <c r="B278" s="62">
        <v>3.1018518518518522E-3</v>
      </c>
    </row>
    <row r="279" spans="1:2" x14ac:dyDescent="0.25">
      <c r="A279" s="63">
        <v>3</v>
      </c>
      <c r="B279" s="62">
        <v>3.1018518518518522E-3</v>
      </c>
    </row>
    <row r="280" spans="1:2" x14ac:dyDescent="0.25">
      <c r="A280" s="63">
        <v>3</v>
      </c>
      <c r="B280" s="62">
        <v>3.1018518518518522E-3</v>
      </c>
    </row>
    <row r="281" spans="1:2" x14ac:dyDescent="0.25">
      <c r="A281" s="63">
        <v>3</v>
      </c>
      <c r="B281" s="62">
        <v>3.1018518518518522E-3</v>
      </c>
    </row>
    <row r="282" spans="1:2" x14ac:dyDescent="0.25">
      <c r="A282" s="63">
        <v>3</v>
      </c>
      <c r="B282" s="62">
        <v>3.1018518518518522E-3</v>
      </c>
    </row>
    <row r="283" spans="1:2" x14ac:dyDescent="0.25">
      <c r="A283" s="63">
        <v>3</v>
      </c>
      <c r="B283" s="62">
        <v>3.1018518518518522E-3</v>
      </c>
    </row>
    <row r="284" spans="1:2" x14ac:dyDescent="0.25">
      <c r="A284" s="63">
        <v>3</v>
      </c>
      <c r="B284" s="62">
        <v>3.1018518518518522E-3</v>
      </c>
    </row>
    <row r="285" spans="1:2" x14ac:dyDescent="0.25">
      <c r="A285" s="63">
        <v>3</v>
      </c>
      <c r="B285" s="62">
        <v>3.1018518518518522E-3</v>
      </c>
    </row>
    <row r="286" spans="1:2" x14ac:dyDescent="0.25">
      <c r="A286" s="63">
        <v>3</v>
      </c>
      <c r="B286" s="62">
        <v>3.1018518518518522E-3</v>
      </c>
    </row>
    <row r="287" spans="1:2" x14ac:dyDescent="0.25">
      <c r="A287" s="63">
        <v>3</v>
      </c>
      <c r="B287" s="62">
        <v>3.1018518518518522E-3</v>
      </c>
    </row>
    <row r="288" spans="1:2" x14ac:dyDescent="0.25">
      <c r="A288" s="63">
        <v>7</v>
      </c>
      <c r="B288" s="62">
        <v>3.472222222222222E-3</v>
      </c>
    </row>
    <row r="289" spans="1:2" x14ac:dyDescent="0.25">
      <c r="A289" s="63">
        <v>7</v>
      </c>
      <c r="B289" s="62">
        <v>6.2499999999999995E-3</v>
      </c>
    </row>
    <row r="290" spans="1:2" x14ac:dyDescent="0.25">
      <c r="A290" s="63">
        <v>7</v>
      </c>
      <c r="B290" s="62">
        <v>1.3888888888888888E-2</v>
      </c>
    </row>
    <row r="291" spans="1:2" x14ac:dyDescent="0.25">
      <c r="A291" s="63">
        <v>7</v>
      </c>
      <c r="B291" s="62">
        <v>5.5555555555555558E-3</v>
      </c>
    </row>
    <row r="292" spans="1:2" x14ac:dyDescent="0.25">
      <c r="A292" s="63">
        <v>7</v>
      </c>
      <c r="B292" s="62">
        <v>5.5555555555555558E-3</v>
      </c>
    </row>
    <row r="293" spans="1:2" x14ac:dyDescent="0.25">
      <c r="A293" s="63">
        <v>7</v>
      </c>
      <c r="B293" s="62">
        <v>3.0578703703703702E-2</v>
      </c>
    </row>
    <row r="294" spans="1:2" x14ac:dyDescent="0.25">
      <c r="A294" s="63">
        <v>7</v>
      </c>
      <c r="B294" s="62">
        <v>5.5555555555555558E-3</v>
      </c>
    </row>
    <row r="295" spans="1:2" x14ac:dyDescent="0.25">
      <c r="A295" s="63">
        <v>7</v>
      </c>
      <c r="B295" s="62">
        <v>5.5555555555555558E-3</v>
      </c>
    </row>
    <row r="296" spans="1:2" x14ac:dyDescent="0.25">
      <c r="A296" s="63">
        <v>7</v>
      </c>
      <c r="B296" s="62">
        <v>3.8194444444444441E-2</v>
      </c>
    </row>
    <row r="297" spans="1:2" x14ac:dyDescent="0.25">
      <c r="A297" s="63">
        <v>7</v>
      </c>
      <c r="B297" s="62">
        <v>1.0416666666666666E-2</v>
      </c>
    </row>
    <row r="298" spans="1:2" x14ac:dyDescent="0.25">
      <c r="A298" s="63">
        <v>5</v>
      </c>
      <c r="B298" s="62">
        <v>9.7592592592592606E-2</v>
      </c>
    </row>
    <row r="299" spans="1:2" x14ac:dyDescent="0.25">
      <c r="A299" s="63">
        <v>5</v>
      </c>
      <c r="B299" s="62">
        <v>9.7592592592592606E-2</v>
      </c>
    </row>
    <row r="300" spans="1:2" x14ac:dyDescent="0.25">
      <c r="A300" s="63">
        <v>5</v>
      </c>
      <c r="B300" s="62">
        <v>9.7592592592592606E-2</v>
      </c>
    </row>
    <row r="301" spans="1:2" x14ac:dyDescent="0.25">
      <c r="A301" s="63">
        <v>7</v>
      </c>
      <c r="B301" s="62">
        <v>4.8611111111111112E-3</v>
      </c>
    </row>
    <row r="302" spans="1:2" x14ac:dyDescent="0.25">
      <c r="A302" s="63">
        <v>4</v>
      </c>
      <c r="B302" s="62">
        <v>6.1111111111111116E-2</v>
      </c>
    </row>
    <row r="303" spans="1:2" x14ac:dyDescent="0.25">
      <c r="A303" s="63">
        <v>4</v>
      </c>
      <c r="B303" s="62">
        <v>6.1111111111111116E-2</v>
      </c>
    </row>
    <row r="304" spans="1:2" x14ac:dyDescent="0.25">
      <c r="A304" s="63">
        <v>4</v>
      </c>
      <c r="B304" s="62">
        <v>6.1111111111111116E-2</v>
      </c>
    </row>
    <row r="305" spans="1:2" x14ac:dyDescent="0.25">
      <c r="A305" s="63">
        <v>4</v>
      </c>
      <c r="B305" s="62">
        <v>6.1111111111111116E-2</v>
      </c>
    </row>
    <row r="306" spans="1:2" x14ac:dyDescent="0.25">
      <c r="A306" s="63">
        <v>4</v>
      </c>
      <c r="B306" s="62">
        <v>6.1111111111111116E-2</v>
      </c>
    </row>
    <row r="307" spans="1:2" x14ac:dyDescent="0.25">
      <c r="A307" s="63">
        <v>4</v>
      </c>
      <c r="B307" s="62">
        <v>6.1111111111111116E-2</v>
      </c>
    </row>
    <row r="308" spans="1:2" x14ac:dyDescent="0.25">
      <c r="A308" s="63">
        <v>4</v>
      </c>
      <c r="B308" s="62">
        <v>3.7499999999999999E-2</v>
      </c>
    </row>
    <row r="309" spans="1:2" x14ac:dyDescent="0.25">
      <c r="A309" s="63">
        <v>4</v>
      </c>
      <c r="B309" s="62">
        <v>3.7499999999999999E-2</v>
      </c>
    </row>
    <row r="310" spans="1:2" x14ac:dyDescent="0.25">
      <c r="A310" s="63">
        <v>4</v>
      </c>
      <c r="B310" s="62">
        <v>3.7499999999999999E-2</v>
      </c>
    </row>
    <row r="311" spans="1:2" x14ac:dyDescent="0.25">
      <c r="A311" s="63">
        <v>4</v>
      </c>
      <c r="B311" s="62">
        <v>3.7499999999999999E-2</v>
      </c>
    </row>
    <row r="312" spans="1:2" x14ac:dyDescent="0.25">
      <c r="A312" s="63">
        <v>4</v>
      </c>
      <c r="B312" s="62">
        <v>3.7499999999999999E-2</v>
      </c>
    </row>
    <row r="313" spans="1:2" x14ac:dyDescent="0.25">
      <c r="A313" s="63">
        <v>4</v>
      </c>
      <c r="B313" s="62">
        <v>3.7499999999999999E-2</v>
      </c>
    </row>
    <row r="314" spans="1:2" x14ac:dyDescent="0.25">
      <c r="A314" s="63">
        <v>4</v>
      </c>
      <c r="B314" s="62">
        <v>3.7499999999999999E-2</v>
      </c>
    </row>
    <row r="315" spans="1:2" x14ac:dyDescent="0.25">
      <c r="A315" s="63">
        <v>4</v>
      </c>
      <c r="B315" s="62">
        <v>3.7499999999999999E-2</v>
      </c>
    </row>
    <row r="316" spans="1:2" x14ac:dyDescent="0.25">
      <c r="A316" s="63">
        <v>4</v>
      </c>
      <c r="B316" s="62">
        <v>3.7499999999999999E-2</v>
      </c>
    </row>
    <row r="317" spans="1:2" x14ac:dyDescent="0.25">
      <c r="A317" s="63">
        <v>4</v>
      </c>
      <c r="B317" s="62">
        <v>3.7499999999999999E-2</v>
      </c>
    </row>
    <row r="318" spans="1:2" x14ac:dyDescent="0.25">
      <c r="A318" s="63">
        <v>4</v>
      </c>
      <c r="B318" s="62">
        <v>2.0370370370370369E-2</v>
      </c>
    </row>
    <row r="319" spans="1:2" x14ac:dyDescent="0.25">
      <c r="A319" s="63">
        <v>4</v>
      </c>
      <c r="B319" s="62">
        <v>2.0370370370370369E-2</v>
      </c>
    </row>
    <row r="320" spans="1:2" x14ac:dyDescent="0.25">
      <c r="A320" s="63">
        <v>4</v>
      </c>
      <c r="B320" s="62">
        <v>2.0370370370370369E-2</v>
      </c>
    </row>
    <row r="321" spans="1:2" x14ac:dyDescent="0.25">
      <c r="A321" s="63">
        <v>4</v>
      </c>
      <c r="B321" s="62">
        <v>2.0370370370370369E-2</v>
      </c>
    </row>
    <row r="322" spans="1:2" x14ac:dyDescent="0.25">
      <c r="A322" s="63">
        <v>4</v>
      </c>
      <c r="B322" s="62">
        <v>2.0370370370370369E-2</v>
      </c>
    </row>
    <row r="323" spans="1:2" x14ac:dyDescent="0.25">
      <c r="A323" s="63">
        <v>4</v>
      </c>
      <c r="B323" s="62">
        <v>2.0370370370370369E-2</v>
      </c>
    </row>
    <row r="324" spans="1:2" x14ac:dyDescent="0.25">
      <c r="A324" s="63">
        <v>4</v>
      </c>
      <c r="B324" s="62">
        <v>1.8518518518518521E-2</v>
      </c>
    </row>
    <row r="325" spans="1:2" x14ac:dyDescent="0.25">
      <c r="A325" s="63">
        <v>4</v>
      </c>
      <c r="B325" s="62">
        <v>1.8518518518518521E-2</v>
      </c>
    </row>
    <row r="326" spans="1:2" x14ac:dyDescent="0.25">
      <c r="A326" s="63">
        <v>4</v>
      </c>
      <c r="B326" s="62">
        <v>1.8518518518518521E-2</v>
      </c>
    </row>
    <row r="327" spans="1:2" x14ac:dyDescent="0.25">
      <c r="A327" s="63">
        <v>4</v>
      </c>
      <c r="B327" s="62">
        <v>1.8518518518518521E-2</v>
      </c>
    </row>
    <row r="328" spans="1:2" x14ac:dyDescent="0.25">
      <c r="A328" s="63">
        <v>4</v>
      </c>
      <c r="B328" s="62">
        <v>1.8518518518518521E-2</v>
      </c>
    </row>
    <row r="329" spans="1:2" x14ac:dyDescent="0.25">
      <c r="A329" s="63">
        <v>4</v>
      </c>
      <c r="B329" s="62">
        <v>1.8518518518518521E-2</v>
      </c>
    </row>
    <row r="330" spans="1:2" x14ac:dyDescent="0.25">
      <c r="A330" s="63">
        <v>4</v>
      </c>
      <c r="B330" s="62">
        <v>1.8518518518518521E-2</v>
      </c>
    </row>
    <row r="331" spans="1:2" x14ac:dyDescent="0.25">
      <c r="A331" s="63">
        <v>4</v>
      </c>
      <c r="B331" s="62">
        <v>1.8518518518518521E-2</v>
      </c>
    </row>
    <row r="332" spans="1:2" x14ac:dyDescent="0.25">
      <c r="A332" s="63">
        <v>4</v>
      </c>
      <c r="B332" s="62">
        <v>1.8518518518518521E-2</v>
      </c>
    </row>
    <row r="333" spans="1:2" x14ac:dyDescent="0.25">
      <c r="A333" s="63">
        <v>4</v>
      </c>
      <c r="B333" s="62">
        <v>7.3842592592592597E-3</v>
      </c>
    </row>
    <row r="334" spans="1:2" x14ac:dyDescent="0.25">
      <c r="A334" s="63">
        <v>4</v>
      </c>
      <c r="B334" s="62">
        <v>7.3842592592592597E-3</v>
      </c>
    </row>
    <row r="335" spans="1:2" x14ac:dyDescent="0.25">
      <c r="A335" s="63">
        <v>4</v>
      </c>
      <c r="B335" s="62">
        <v>7.3842592592592597E-3</v>
      </c>
    </row>
    <row r="336" spans="1:2" x14ac:dyDescent="0.25">
      <c r="A336" s="63">
        <v>4</v>
      </c>
      <c r="B336" s="62">
        <v>7.3842592592592597E-3</v>
      </c>
    </row>
    <row r="337" spans="1:2" x14ac:dyDescent="0.25">
      <c r="A337" s="63">
        <v>4</v>
      </c>
      <c r="B337" s="62">
        <v>7.3842592592592597E-3</v>
      </c>
    </row>
    <row r="338" spans="1:2" x14ac:dyDescent="0.25">
      <c r="A338" s="63">
        <v>4</v>
      </c>
      <c r="B338" s="62">
        <v>7.3842592592592597E-3</v>
      </c>
    </row>
    <row r="339" spans="1:2" x14ac:dyDescent="0.25">
      <c r="A339" s="63">
        <v>4</v>
      </c>
      <c r="B339" s="62">
        <v>7.3842592592592597E-3</v>
      </c>
    </row>
    <row r="340" spans="1:2" x14ac:dyDescent="0.25">
      <c r="A340" s="63">
        <v>4</v>
      </c>
      <c r="B340" s="62">
        <v>7.3842592592592597E-3</v>
      </c>
    </row>
    <row r="341" spans="1:2" x14ac:dyDescent="0.25">
      <c r="A341" s="63">
        <v>4</v>
      </c>
      <c r="B341" s="62">
        <v>7.3842592592592597E-3</v>
      </c>
    </row>
    <row r="342" spans="1:2" x14ac:dyDescent="0.25">
      <c r="A342" s="63">
        <v>4</v>
      </c>
      <c r="B342" s="62">
        <v>7.3842592592592597E-3</v>
      </c>
    </row>
    <row r="343" spans="1:2" x14ac:dyDescent="0.25">
      <c r="A343" s="63">
        <v>4</v>
      </c>
      <c r="B343" s="62">
        <v>7.3842592592592597E-3</v>
      </c>
    </row>
    <row r="344" spans="1:2" x14ac:dyDescent="0.25">
      <c r="A344" s="63">
        <v>4</v>
      </c>
      <c r="B344" s="62">
        <v>7.3842592592592597E-3</v>
      </c>
    </row>
    <row r="345" spans="1:2" x14ac:dyDescent="0.25">
      <c r="A345" s="63">
        <v>4</v>
      </c>
      <c r="B345" s="62">
        <v>7.3842592592592597E-3</v>
      </c>
    </row>
    <row r="346" spans="1:2" x14ac:dyDescent="0.25">
      <c r="A346" s="63">
        <v>4</v>
      </c>
      <c r="B346" s="62">
        <v>7.3842592592592597E-3</v>
      </c>
    </row>
    <row r="347" spans="1:2" x14ac:dyDescent="0.25">
      <c r="A347" s="63">
        <v>4</v>
      </c>
      <c r="B347" s="62">
        <v>7.3842592592592597E-3</v>
      </c>
    </row>
    <row r="348" spans="1:2" x14ac:dyDescent="0.25">
      <c r="A348" s="63">
        <v>4</v>
      </c>
      <c r="B348" s="62">
        <v>7.3842592592592597E-3</v>
      </c>
    </row>
    <row r="349" spans="1:2" x14ac:dyDescent="0.25">
      <c r="A349" s="63">
        <v>4</v>
      </c>
      <c r="B349" s="62">
        <v>7.3842592592592597E-3</v>
      </c>
    </row>
    <row r="350" spans="1:2" x14ac:dyDescent="0.25">
      <c r="A350" s="63">
        <v>4</v>
      </c>
      <c r="B350" s="62">
        <v>3.096064814814815E-2</v>
      </c>
    </row>
    <row r="351" spans="1:2" x14ac:dyDescent="0.25">
      <c r="A351" s="63">
        <v>4</v>
      </c>
      <c r="B351" s="62">
        <v>3.096064814814815E-2</v>
      </c>
    </row>
    <row r="352" spans="1:2" x14ac:dyDescent="0.25">
      <c r="A352" s="63">
        <v>4</v>
      </c>
      <c r="B352" s="62">
        <v>3.096064814814815E-2</v>
      </c>
    </row>
    <row r="353" spans="1:2" x14ac:dyDescent="0.25">
      <c r="A353" s="63">
        <v>4</v>
      </c>
      <c r="B353" s="62">
        <v>3.096064814814815E-2</v>
      </c>
    </row>
    <row r="354" spans="1:2" x14ac:dyDescent="0.25">
      <c r="A354" s="63">
        <v>4</v>
      </c>
      <c r="B354" s="62">
        <v>3.096064814814815E-2</v>
      </c>
    </row>
    <row r="355" spans="1:2" x14ac:dyDescent="0.25">
      <c r="A355" s="63">
        <v>4</v>
      </c>
      <c r="B355" s="62">
        <v>3.096064814814815E-2</v>
      </c>
    </row>
    <row r="356" spans="1:2" x14ac:dyDescent="0.25">
      <c r="A356" s="63">
        <v>4</v>
      </c>
      <c r="B356" s="62">
        <v>3.096064814814815E-2</v>
      </c>
    </row>
    <row r="357" spans="1:2" x14ac:dyDescent="0.25">
      <c r="A357" s="63">
        <v>4</v>
      </c>
      <c r="B357" s="62">
        <v>3.096064814814815E-2</v>
      </c>
    </row>
    <row r="358" spans="1:2" x14ac:dyDescent="0.25">
      <c r="A358" s="63">
        <v>4</v>
      </c>
      <c r="B358" s="62">
        <v>3.096064814814815E-2</v>
      </c>
    </row>
    <row r="359" spans="1:2" x14ac:dyDescent="0.25">
      <c r="A359" s="63">
        <v>4</v>
      </c>
      <c r="B359" s="62">
        <v>3.096064814814815E-2</v>
      </c>
    </row>
    <row r="360" spans="1:2" x14ac:dyDescent="0.25">
      <c r="A360" s="63">
        <v>4</v>
      </c>
      <c r="B360" s="62">
        <v>3.096064814814815E-2</v>
      </c>
    </row>
    <row r="361" spans="1:2" x14ac:dyDescent="0.25">
      <c r="A361" s="63">
        <v>4</v>
      </c>
      <c r="B361" s="62">
        <v>3.096064814814815E-2</v>
      </c>
    </row>
    <row r="362" spans="1:2" x14ac:dyDescent="0.25">
      <c r="A362" s="63">
        <v>4</v>
      </c>
      <c r="B362" s="62">
        <v>2.0023148148148148E-2</v>
      </c>
    </row>
    <row r="363" spans="1:2" x14ac:dyDescent="0.25">
      <c r="A363" s="63">
        <v>4</v>
      </c>
      <c r="B363" s="62">
        <v>2.0023148148148148E-2</v>
      </c>
    </row>
    <row r="364" spans="1:2" x14ac:dyDescent="0.25">
      <c r="A364" s="63">
        <v>4</v>
      </c>
      <c r="B364" s="62">
        <v>2.0023148148148148E-2</v>
      </c>
    </row>
    <row r="365" spans="1:2" x14ac:dyDescent="0.25">
      <c r="A365" s="63">
        <v>4</v>
      </c>
      <c r="B365" s="62">
        <v>2.0023148148148148E-2</v>
      </c>
    </row>
    <row r="366" spans="1:2" x14ac:dyDescent="0.25">
      <c r="A366" s="63">
        <v>4</v>
      </c>
      <c r="B366" s="62">
        <v>2.0023148148148148E-2</v>
      </c>
    </row>
    <row r="367" spans="1:2" x14ac:dyDescent="0.25">
      <c r="A367" s="63">
        <v>4</v>
      </c>
      <c r="B367" s="62">
        <v>2.0023148148148148E-2</v>
      </c>
    </row>
    <row r="368" spans="1:2" x14ac:dyDescent="0.25">
      <c r="A368" s="63">
        <v>2</v>
      </c>
      <c r="B368" s="62">
        <v>1.4583333333333332E-2</v>
      </c>
    </row>
    <row r="369" spans="1:2" x14ac:dyDescent="0.25">
      <c r="A369" s="63">
        <v>3</v>
      </c>
      <c r="B369" s="62">
        <v>2.0833333333333333E-3</v>
      </c>
    </row>
    <row r="370" spans="1:2" x14ac:dyDescent="0.25">
      <c r="A370" s="63">
        <v>3</v>
      </c>
      <c r="B370" s="62">
        <v>2.0833333333333333E-3</v>
      </c>
    </row>
    <row r="371" spans="1:2" x14ac:dyDescent="0.25">
      <c r="A371" s="63">
        <v>3</v>
      </c>
      <c r="B371" s="62">
        <v>2.0833333333333333E-3</v>
      </c>
    </row>
    <row r="372" spans="1:2" x14ac:dyDescent="0.25">
      <c r="A372" s="63">
        <v>3</v>
      </c>
      <c r="B372" s="62">
        <v>6.9444444444444441E-3</v>
      </c>
    </row>
    <row r="373" spans="1:2" x14ac:dyDescent="0.25">
      <c r="A373" s="63">
        <v>2</v>
      </c>
      <c r="B373" s="62">
        <v>7.6388888888888886E-3</v>
      </c>
    </row>
    <row r="374" spans="1:2" x14ac:dyDescent="0.25">
      <c r="A374" s="63">
        <v>3</v>
      </c>
      <c r="B374" s="62">
        <v>5.5555555555555558E-3</v>
      </c>
    </row>
    <row r="375" spans="1:2" x14ac:dyDescent="0.25">
      <c r="A375" s="63">
        <v>2</v>
      </c>
      <c r="B375" s="62">
        <v>1.5972222222222224E-2</v>
      </c>
    </row>
    <row r="376" spans="1:2" x14ac:dyDescent="0.25">
      <c r="A376" s="63">
        <v>3</v>
      </c>
      <c r="B376" s="62">
        <v>2.7777777777777779E-3</v>
      </c>
    </row>
    <row r="377" spans="1:2" x14ac:dyDescent="0.25">
      <c r="A377" s="63">
        <v>2</v>
      </c>
      <c r="B377" s="62">
        <v>2.7777777777777776E-2</v>
      </c>
    </row>
    <row r="378" spans="1:2" x14ac:dyDescent="0.25">
      <c r="A378" s="63">
        <v>3</v>
      </c>
      <c r="B378" s="62">
        <v>4.8611111111111112E-3</v>
      </c>
    </row>
    <row r="379" spans="1:2" x14ac:dyDescent="0.25">
      <c r="A379" s="63">
        <v>3</v>
      </c>
      <c r="B379" s="62">
        <v>4.8611111111111112E-3</v>
      </c>
    </row>
    <row r="380" spans="1:2" x14ac:dyDescent="0.25">
      <c r="A380" s="63">
        <v>3</v>
      </c>
      <c r="B380" s="62">
        <v>2.7777777777777779E-3</v>
      </c>
    </row>
    <row r="381" spans="1:2" x14ac:dyDescent="0.25">
      <c r="A381" s="63">
        <v>3</v>
      </c>
      <c r="B381" s="62">
        <v>5.5555555555555558E-3</v>
      </c>
    </row>
    <row r="382" spans="1:2" x14ac:dyDescent="0.25">
      <c r="A382" s="63">
        <v>3</v>
      </c>
      <c r="B382" s="62">
        <v>3.472222222222222E-3</v>
      </c>
    </row>
    <row r="383" spans="1:2" x14ac:dyDescent="0.25">
      <c r="A383" s="63">
        <v>3</v>
      </c>
      <c r="B383" s="62">
        <v>2.7777777777777779E-3</v>
      </c>
    </row>
    <row r="384" spans="1:2" x14ac:dyDescent="0.25">
      <c r="A384" s="63">
        <v>2</v>
      </c>
      <c r="B384" s="62">
        <v>3.472222222222222E-3</v>
      </c>
    </row>
    <row r="385" spans="1:2" x14ac:dyDescent="0.25">
      <c r="A385" s="63">
        <v>2</v>
      </c>
      <c r="B385" s="62">
        <v>1.1111111111111112E-2</v>
      </c>
    </row>
    <row r="386" spans="1:2" x14ac:dyDescent="0.25">
      <c r="A386" s="63">
        <v>2</v>
      </c>
      <c r="B386" s="62">
        <v>8.3333333333333332E-3</v>
      </c>
    </row>
    <row r="387" spans="1:2" x14ac:dyDescent="0.25">
      <c r="A387" s="63">
        <v>2</v>
      </c>
      <c r="B387" s="62">
        <v>4.1666666666666666E-3</v>
      </c>
    </row>
    <row r="388" spans="1:2" x14ac:dyDescent="0.25">
      <c r="A388" s="63">
        <v>7</v>
      </c>
      <c r="B388" s="62">
        <v>5.5555555555555558E-3</v>
      </c>
    </row>
    <row r="389" spans="1:2" x14ac:dyDescent="0.25">
      <c r="A389" s="63">
        <v>7</v>
      </c>
      <c r="B389" s="62">
        <v>1.3888888888888888E-2</v>
      </c>
    </row>
    <row r="390" spans="1:2" x14ac:dyDescent="0.25">
      <c r="A390" s="63">
        <v>2</v>
      </c>
      <c r="B390" s="62">
        <v>3.472222222222222E-3</v>
      </c>
    </row>
    <row r="391" spans="1:2" x14ac:dyDescent="0.25">
      <c r="A391" s="63">
        <v>2</v>
      </c>
      <c r="B391" s="62">
        <v>6.9444444444444441E-3</v>
      </c>
    </row>
    <row r="392" spans="1:2" x14ac:dyDescent="0.25">
      <c r="A392" s="63">
        <v>2</v>
      </c>
      <c r="B392" s="62">
        <v>3.472222222222222E-3</v>
      </c>
    </row>
    <row r="393" spans="1:2" x14ac:dyDescent="0.25">
      <c r="A393" s="63">
        <v>2</v>
      </c>
      <c r="B393" s="62">
        <v>2.0833333333333333E-3</v>
      </c>
    </row>
    <row r="394" spans="1:2" x14ac:dyDescent="0.25">
      <c r="A394" s="63">
        <v>2</v>
      </c>
      <c r="B394" s="62">
        <v>3.472222222222222E-3</v>
      </c>
    </row>
    <row r="395" spans="1:2" x14ac:dyDescent="0.25">
      <c r="A395" s="63">
        <v>2</v>
      </c>
      <c r="B395" s="62">
        <v>6.9444444444444441E-3</v>
      </c>
    </row>
    <row r="396" spans="1:2" x14ac:dyDescent="0.25">
      <c r="A396" s="63">
        <v>2</v>
      </c>
      <c r="B396" s="62">
        <v>2.2916666666666669E-2</v>
      </c>
    </row>
    <row r="397" spans="1:2" x14ac:dyDescent="0.25">
      <c r="A397" s="63">
        <v>2</v>
      </c>
      <c r="B397" s="62">
        <v>1.3888888888888888E-2</v>
      </c>
    </row>
    <row r="398" spans="1:2" x14ac:dyDescent="0.25">
      <c r="A398" s="63">
        <v>2</v>
      </c>
      <c r="B398" s="62">
        <v>9.0277777777777787E-3</v>
      </c>
    </row>
    <row r="399" spans="1:2" x14ac:dyDescent="0.25">
      <c r="A399" s="63">
        <v>2</v>
      </c>
      <c r="B399" s="62">
        <v>1.0416666666666666E-2</v>
      </c>
    </row>
    <row r="400" spans="1:2" x14ac:dyDescent="0.25">
      <c r="A400" s="63">
        <v>2</v>
      </c>
      <c r="B400" s="62">
        <v>6.2499999999999995E-3</v>
      </c>
    </row>
    <row r="401" spans="1:2" x14ac:dyDescent="0.25">
      <c r="A401" s="63">
        <v>2</v>
      </c>
      <c r="B401" s="62">
        <v>8.3333333333333332E-3</v>
      </c>
    </row>
    <row r="402" spans="1:2" x14ac:dyDescent="0.25">
      <c r="A402" s="63">
        <v>2</v>
      </c>
      <c r="B402" s="62">
        <v>2.2222222222222223E-2</v>
      </c>
    </row>
    <row r="403" spans="1:2" x14ac:dyDescent="0.25">
      <c r="A403" s="63">
        <v>2</v>
      </c>
      <c r="B403" s="62">
        <v>9.0277777777777787E-3</v>
      </c>
    </row>
    <row r="404" spans="1:2" x14ac:dyDescent="0.25">
      <c r="A404" s="63">
        <v>2</v>
      </c>
      <c r="B404" s="62">
        <v>4.8611111111111112E-3</v>
      </c>
    </row>
    <row r="405" spans="1:2" x14ac:dyDescent="0.25">
      <c r="A405" s="63">
        <v>2</v>
      </c>
      <c r="B405" s="62">
        <v>1.1111111111111112E-2</v>
      </c>
    </row>
    <row r="406" spans="1:2" x14ac:dyDescent="0.25">
      <c r="A406" s="63">
        <v>2</v>
      </c>
      <c r="B406" s="62">
        <v>4.8611111111111112E-3</v>
      </c>
    </row>
    <row r="407" spans="1:2" x14ac:dyDescent="0.25">
      <c r="A407" s="63">
        <v>7</v>
      </c>
      <c r="B407" s="62">
        <v>8.3333333333333332E-3</v>
      </c>
    </row>
    <row r="408" spans="1:2" x14ac:dyDescent="0.25">
      <c r="A408" s="63">
        <v>7</v>
      </c>
      <c r="B408" s="62">
        <v>2.0833333333333332E-2</v>
      </c>
    </row>
    <row r="409" spans="1:2" x14ac:dyDescent="0.25">
      <c r="A409" s="63">
        <v>7</v>
      </c>
      <c r="B409" s="62">
        <v>1.9444444444444445E-2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opLeftCell="A13" workbookViewId="0">
      <selection activeCell="C33" sqref="C33"/>
    </sheetView>
  </sheetViews>
  <sheetFormatPr defaultRowHeight="15" x14ac:dyDescent="0.25"/>
  <cols>
    <col min="1" max="2" width="21.140625" bestFit="1" customWidth="1"/>
    <col min="3" max="6" width="19.42578125" bestFit="1" customWidth="1"/>
    <col min="7" max="7" width="10.7109375" bestFit="1" customWidth="1"/>
  </cols>
  <sheetData>
    <row r="3" spans="1:2" x14ac:dyDescent="0.25">
      <c r="A3" s="22" t="s">
        <v>27</v>
      </c>
      <c r="B3" t="s">
        <v>29</v>
      </c>
    </row>
    <row r="4" spans="1:2" x14ac:dyDescent="0.25">
      <c r="A4" s="23">
        <v>1</v>
      </c>
      <c r="B4" s="36">
        <v>2.708863443596264E-3</v>
      </c>
    </row>
    <row r="5" spans="1:2" x14ac:dyDescent="0.25">
      <c r="A5" s="23">
        <v>2</v>
      </c>
      <c r="B5" s="36">
        <v>4.6055555555555551E-2</v>
      </c>
    </row>
    <row r="6" spans="1:2" x14ac:dyDescent="0.25">
      <c r="A6" s="23">
        <v>3</v>
      </c>
      <c r="B6" s="36">
        <v>5.2777777777777771E-3</v>
      </c>
    </row>
    <row r="7" spans="1:2" x14ac:dyDescent="0.25">
      <c r="A7" s="23">
        <v>4</v>
      </c>
      <c r="B7" s="36">
        <v>2.2916666666666669E-2</v>
      </c>
    </row>
    <row r="8" spans="1:2" x14ac:dyDescent="0.25">
      <c r="A8" s="23">
        <v>5</v>
      </c>
      <c r="B8" s="36">
        <v>0.15868055555555557</v>
      </c>
    </row>
    <row r="9" spans="1:2" x14ac:dyDescent="0.25">
      <c r="A9" s="23">
        <v>7</v>
      </c>
      <c r="B9" s="36">
        <v>1.4980158730158729E-2</v>
      </c>
    </row>
    <row r="10" spans="1:2" x14ac:dyDescent="0.25">
      <c r="A10" s="23" t="s">
        <v>28</v>
      </c>
      <c r="B10" s="35">
        <v>2.3912116040955632E-2</v>
      </c>
    </row>
    <row r="12" spans="1:2" x14ac:dyDescent="0.25">
      <c r="A12" s="22" t="s">
        <v>27</v>
      </c>
      <c r="B12" t="s">
        <v>33</v>
      </c>
    </row>
    <row r="13" spans="1:2" x14ac:dyDescent="0.25">
      <c r="A13" s="23">
        <v>1</v>
      </c>
      <c r="B13" s="36">
        <v>6.118762369239468E-2</v>
      </c>
    </row>
    <row r="14" spans="1:2" x14ac:dyDescent="0.25">
      <c r="A14" s="23">
        <v>2</v>
      </c>
      <c r="B14" s="36">
        <v>4.4178454715219422</v>
      </c>
    </row>
    <row r="15" spans="1:2" x14ac:dyDescent="0.25">
      <c r="A15" s="23">
        <v>3</v>
      </c>
      <c r="B15" s="36">
        <v>2.0193541666666666</v>
      </c>
    </row>
    <row r="16" spans="1:2" x14ac:dyDescent="0.25">
      <c r="A16" s="23">
        <v>4</v>
      </c>
      <c r="B16" s="36">
        <v>0</v>
      </c>
    </row>
    <row r="17" spans="1:2" x14ac:dyDescent="0.25">
      <c r="A17" s="23">
        <v>5</v>
      </c>
      <c r="B17" s="36">
        <v>35.254537037037039</v>
      </c>
    </row>
    <row r="18" spans="1:2" x14ac:dyDescent="0.25">
      <c r="A18" s="23">
        <v>7</v>
      </c>
      <c r="B18" s="36">
        <v>0.4600198412698413</v>
      </c>
    </row>
    <row r="19" spans="1:2" x14ac:dyDescent="0.25">
      <c r="A19" s="23" t="s">
        <v>28</v>
      </c>
      <c r="B19" s="35">
        <v>2.538192791005291</v>
      </c>
    </row>
    <row r="21" spans="1:2" x14ac:dyDescent="0.25">
      <c r="A21" s="22" t="s">
        <v>27</v>
      </c>
      <c r="B21" t="s">
        <v>34</v>
      </c>
    </row>
    <row r="22" spans="1:2" x14ac:dyDescent="0.25">
      <c r="A22" s="23">
        <v>1</v>
      </c>
      <c r="B22" s="38">
        <v>131</v>
      </c>
    </row>
    <row r="23" spans="1:2" x14ac:dyDescent="0.25">
      <c r="A23" s="23">
        <v>2</v>
      </c>
      <c r="B23" s="38">
        <v>121</v>
      </c>
    </row>
    <row r="24" spans="1:2" x14ac:dyDescent="0.25">
      <c r="A24" s="23">
        <v>3</v>
      </c>
      <c r="B24" s="38">
        <v>25</v>
      </c>
    </row>
    <row r="25" spans="1:2" x14ac:dyDescent="0.25">
      <c r="A25" s="23">
        <v>4</v>
      </c>
      <c r="B25" s="38">
        <v>1</v>
      </c>
    </row>
    <row r="26" spans="1:2" x14ac:dyDescent="0.25">
      <c r="A26" s="23">
        <v>5</v>
      </c>
      <c r="B26" s="38">
        <v>4</v>
      </c>
    </row>
    <row r="27" spans="1:2" x14ac:dyDescent="0.25">
      <c r="A27" s="23">
        <v>7</v>
      </c>
      <c r="B27" s="38">
        <v>7</v>
      </c>
    </row>
    <row r="28" spans="1:2" x14ac:dyDescent="0.25">
      <c r="A28" s="23" t="s">
        <v>28</v>
      </c>
      <c r="B28" s="39">
        <v>289</v>
      </c>
    </row>
    <row r="30" spans="1:2" x14ac:dyDescent="0.25">
      <c r="A30" t="s">
        <v>29</v>
      </c>
    </row>
    <row r="31" spans="1:2" x14ac:dyDescent="0.25">
      <c r="A31" s="52">
        <v>2.3912116040955656E-2</v>
      </c>
    </row>
    <row r="33" spans="1:1" x14ac:dyDescent="0.25">
      <c r="A33" t="s">
        <v>33</v>
      </c>
    </row>
    <row r="34" spans="1:1" x14ac:dyDescent="0.25">
      <c r="A34" s="52">
        <v>2.5381927910052906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2"/>
  <sheetViews>
    <sheetView topLeftCell="A285" workbookViewId="0">
      <selection activeCell="A296" sqref="A296:F322"/>
    </sheetView>
  </sheetViews>
  <sheetFormatPr defaultRowHeight="15" x14ac:dyDescent="0.25"/>
  <cols>
    <col min="1" max="1" width="13.28515625" style="1" customWidth="1"/>
    <col min="2" max="2" width="9.140625" style="1"/>
    <col min="3" max="3" width="11" style="1" customWidth="1"/>
    <col min="4" max="4" width="12.85546875" style="1" customWidth="1"/>
    <col min="5" max="6" width="12.42578125" style="1" customWidth="1"/>
  </cols>
  <sheetData>
    <row r="1" spans="1:8" ht="30" x14ac:dyDescent="0.25">
      <c r="A1" s="33" t="s">
        <v>0</v>
      </c>
      <c r="B1" s="33" t="s">
        <v>8</v>
      </c>
      <c r="C1" s="33" t="s">
        <v>1</v>
      </c>
      <c r="D1" s="33" t="s">
        <v>2</v>
      </c>
      <c r="E1" s="33" t="s">
        <v>4</v>
      </c>
      <c r="F1" s="34" t="s">
        <v>14</v>
      </c>
    </row>
    <row r="2" spans="1:8" x14ac:dyDescent="0.25">
      <c r="A2" s="5">
        <v>663</v>
      </c>
      <c r="B2" s="5">
        <v>2017</v>
      </c>
      <c r="C2" s="5" t="s">
        <v>3</v>
      </c>
      <c r="D2" s="5">
        <v>5</v>
      </c>
      <c r="E2" s="32">
        <v>5.555555555555558E-2</v>
      </c>
      <c r="F2" s="7">
        <v>45.629166666665697</v>
      </c>
      <c r="H2">
        <f>COUNTIF(F2:F294,"&gt;0")</f>
        <v>54</v>
      </c>
    </row>
    <row r="3" spans="1:8" x14ac:dyDescent="0.25">
      <c r="A3" s="5">
        <v>1659</v>
      </c>
      <c r="B3" s="5">
        <v>2017</v>
      </c>
      <c r="C3" s="5" t="s">
        <v>9</v>
      </c>
      <c r="D3" s="5">
        <v>2</v>
      </c>
      <c r="E3" s="32">
        <v>1.4583333333333393E-2</v>
      </c>
      <c r="F3" s="7">
        <v>0</v>
      </c>
    </row>
    <row r="4" spans="1:8" x14ac:dyDescent="0.25">
      <c r="A4" s="5">
        <v>1635</v>
      </c>
      <c r="B4" s="5">
        <v>2017</v>
      </c>
      <c r="C4" s="5" t="s">
        <v>9</v>
      </c>
      <c r="D4" s="5">
        <v>3</v>
      </c>
      <c r="E4" s="32">
        <v>2.0833333333333259E-3</v>
      </c>
      <c r="F4" s="7">
        <v>0</v>
      </c>
    </row>
    <row r="5" spans="1:8" x14ac:dyDescent="0.25">
      <c r="A5" s="5">
        <v>1636</v>
      </c>
      <c r="B5" s="5">
        <v>2017</v>
      </c>
      <c r="C5" s="5" t="s">
        <v>9</v>
      </c>
      <c r="D5" s="5">
        <v>3</v>
      </c>
      <c r="E5" s="32">
        <v>2.0833333333333259E-3</v>
      </c>
      <c r="F5" s="7">
        <v>0</v>
      </c>
    </row>
    <row r="6" spans="1:8" x14ac:dyDescent="0.25">
      <c r="A6" s="5">
        <v>1637</v>
      </c>
      <c r="B6" s="5">
        <v>2017</v>
      </c>
      <c r="C6" s="5" t="s">
        <v>9</v>
      </c>
      <c r="D6" s="5">
        <v>3</v>
      </c>
      <c r="E6" s="32">
        <v>2.0833333333333814E-3</v>
      </c>
      <c r="F6" s="7">
        <v>0</v>
      </c>
    </row>
    <row r="7" spans="1:8" x14ac:dyDescent="0.25">
      <c r="A7" s="5">
        <v>1654</v>
      </c>
      <c r="B7" s="5">
        <v>2017</v>
      </c>
      <c r="C7" s="5" t="s">
        <v>9</v>
      </c>
      <c r="D7" s="5">
        <v>3</v>
      </c>
      <c r="E7" s="32">
        <v>6.9444444444445308E-3</v>
      </c>
      <c r="F7" s="7">
        <v>0</v>
      </c>
    </row>
    <row r="8" spans="1:8" x14ac:dyDescent="0.25">
      <c r="A8" s="5">
        <v>1662</v>
      </c>
      <c r="B8" s="5">
        <v>2017</v>
      </c>
      <c r="C8" s="5" t="s">
        <v>9</v>
      </c>
      <c r="D8" s="5">
        <v>2</v>
      </c>
      <c r="E8" s="32">
        <v>7.6388888888888618E-3</v>
      </c>
      <c r="F8" s="7">
        <v>0.19999999999708962</v>
      </c>
    </row>
    <row r="9" spans="1:8" x14ac:dyDescent="0.25">
      <c r="A9" s="5">
        <v>1662</v>
      </c>
      <c r="B9" s="5">
        <v>2017</v>
      </c>
      <c r="C9" s="5" t="s">
        <v>9</v>
      </c>
      <c r="D9" s="5">
        <v>3</v>
      </c>
      <c r="E9" s="32">
        <v>5.5555555555555358E-3</v>
      </c>
      <c r="F9" s="7">
        <v>0</v>
      </c>
    </row>
    <row r="10" spans="1:8" x14ac:dyDescent="0.25">
      <c r="A10" s="5">
        <v>1658</v>
      </c>
      <c r="B10" s="5">
        <v>2017</v>
      </c>
      <c r="C10" s="5" t="s">
        <v>9</v>
      </c>
      <c r="D10" s="5">
        <v>2</v>
      </c>
      <c r="E10" s="32">
        <v>1.5972222222222221E-2</v>
      </c>
      <c r="F10" s="7">
        <v>0</v>
      </c>
    </row>
    <row r="11" spans="1:8" x14ac:dyDescent="0.25">
      <c r="A11" s="5">
        <v>1658</v>
      </c>
      <c r="B11" s="5">
        <v>2017</v>
      </c>
      <c r="C11" s="5" t="s">
        <v>9</v>
      </c>
      <c r="D11" s="5">
        <v>3</v>
      </c>
      <c r="E11" s="32">
        <v>2.7777777777777679E-3</v>
      </c>
      <c r="F11" s="7">
        <v>0.98680555555620231</v>
      </c>
    </row>
    <row r="12" spans="1:8" x14ac:dyDescent="0.25">
      <c r="A12" s="5">
        <v>1660</v>
      </c>
      <c r="B12" s="5">
        <v>2017</v>
      </c>
      <c r="C12" s="5" t="s">
        <v>9</v>
      </c>
      <c r="D12" s="5">
        <v>2</v>
      </c>
      <c r="E12" s="32">
        <v>2.7777777777777846E-2</v>
      </c>
      <c r="F12" s="7">
        <v>0</v>
      </c>
    </row>
    <row r="13" spans="1:8" x14ac:dyDescent="0.25">
      <c r="A13" s="5">
        <v>1660</v>
      </c>
      <c r="B13" s="5">
        <v>2017</v>
      </c>
      <c r="C13" s="5" t="s">
        <v>9</v>
      </c>
      <c r="D13" s="5">
        <v>3</v>
      </c>
      <c r="E13" s="32">
        <v>4.8611111111110938E-3</v>
      </c>
      <c r="F13" s="7">
        <v>0.94374999999854481</v>
      </c>
    </row>
    <row r="14" spans="1:8" x14ac:dyDescent="0.25">
      <c r="A14" s="5"/>
      <c r="B14" s="5">
        <v>2017</v>
      </c>
      <c r="C14" s="5" t="s">
        <v>9</v>
      </c>
      <c r="D14" s="5">
        <v>3</v>
      </c>
      <c r="E14" s="32">
        <v>4.8611111111111494E-3</v>
      </c>
      <c r="F14" s="7">
        <v>0</v>
      </c>
    </row>
    <row r="15" spans="1:8" x14ac:dyDescent="0.25">
      <c r="A15" s="5">
        <v>1633</v>
      </c>
      <c r="B15" s="5">
        <v>2017</v>
      </c>
      <c r="C15" s="5" t="s">
        <v>9</v>
      </c>
      <c r="D15" s="5">
        <v>3</v>
      </c>
      <c r="E15" s="32">
        <v>2.7777777777777679E-3</v>
      </c>
      <c r="F15" s="7">
        <v>0</v>
      </c>
    </row>
    <row r="16" spans="1:8" x14ac:dyDescent="0.25">
      <c r="A16" s="5">
        <v>1634</v>
      </c>
      <c r="B16" s="5">
        <v>2017</v>
      </c>
      <c r="C16" s="5" t="s">
        <v>9</v>
      </c>
      <c r="D16" s="5">
        <v>3</v>
      </c>
      <c r="E16" s="32">
        <v>5.5555555555555358E-3</v>
      </c>
      <c r="F16" s="7">
        <v>0</v>
      </c>
    </row>
    <row r="17" spans="1:6" x14ac:dyDescent="0.25">
      <c r="A17" s="5">
        <v>1636</v>
      </c>
      <c r="B17" s="5">
        <v>2017</v>
      </c>
      <c r="C17" s="5" t="s">
        <v>9</v>
      </c>
      <c r="D17" s="5">
        <v>3</v>
      </c>
      <c r="E17" s="32">
        <v>3.4722222222221544E-3</v>
      </c>
      <c r="F17" s="7">
        <v>0</v>
      </c>
    </row>
    <row r="18" spans="1:6" x14ac:dyDescent="0.25">
      <c r="A18" s="5">
        <v>1639</v>
      </c>
      <c r="B18" s="5">
        <v>2017</v>
      </c>
      <c r="C18" s="5" t="s">
        <v>9</v>
      </c>
      <c r="D18" s="5">
        <v>3</v>
      </c>
      <c r="E18" s="32">
        <v>2.7777777777777679E-3</v>
      </c>
      <c r="F18" s="7">
        <v>0</v>
      </c>
    </row>
    <row r="19" spans="1:6" x14ac:dyDescent="0.25">
      <c r="A19" s="5"/>
      <c r="B19" s="5">
        <v>2017</v>
      </c>
      <c r="C19" s="5" t="s">
        <v>9</v>
      </c>
      <c r="D19" s="5">
        <v>2</v>
      </c>
      <c r="E19" s="32">
        <v>3.4722222222220989E-3</v>
      </c>
      <c r="F19" s="7">
        <v>0</v>
      </c>
    </row>
    <row r="20" spans="1:6" x14ac:dyDescent="0.25">
      <c r="A20" s="5">
        <v>1669</v>
      </c>
      <c r="B20" s="5">
        <v>2017</v>
      </c>
      <c r="C20" s="5" t="s">
        <v>9</v>
      </c>
      <c r="D20" s="5">
        <v>2</v>
      </c>
      <c r="E20" s="32">
        <v>1.1111111111111072E-2</v>
      </c>
      <c r="F20" s="7">
        <v>0</v>
      </c>
    </row>
    <row r="21" spans="1:6" x14ac:dyDescent="0.25">
      <c r="A21" s="5">
        <v>1670</v>
      </c>
      <c r="B21" s="5">
        <v>2017</v>
      </c>
      <c r="C21" s="5" t="s">
        <v>9</v>
      </c>
      <c r="D21" s="5">
        <v>2</v>
      </c>
      <c r="E21" s="32">
        <v>8.3333333333334147E-3</v>
      </c>
      <c r="F21" s="7">
        <v>0</v>
      </c>
    </row>
    <row r="22" spans="1:6" x14ac:dyDescent="0.25">
      <c r="A22" s="5">
        <v>1671</v>
      </c>
      <c r="B22" s="5">
        <v>2017</v>
      </c>
      <c r="C22" s="5" t="s">
        <v>9</v>
      </c>
      <c r="D22" s="5">
        <v>2</v>
      </c>
      <c r="E22" s="32">
        <v>4.1666666666666519E-3</v>
      </c>
      <c r="F22" s="7">
        <v>0</v>
      </c>
    </row>
    <row r="23" spans="1:6" x14ac:dyDescent="0.25">
      <c r="A23" s="5">
        <v>1371</v>
      </c>
      <c r="B23" s="5">
        <v>2017</v>
      </c>
      <c r="C23" s="5" t="s">
        <v>3</v>
      </c>
      <c r="D23" s="5">
        <v>5</v>
      </c>
      <c r="E23" s="32">
        <v>5.6944444444444464E-2</v>
      </c>
      <c r="F23" s="7">
        <v>7.0768229166674246</v>
      </c>
    </row>
    <row r="24" spans="1:6" x14ac:dyDescent="0.25">
      <c r="A24" s="5">
        <v>1665</v>
      </c>
      <c r="B24" s="5">
        <v>2017</v>
      </c>
      <c r="C24" s="5" t="s">
        <v>3</v>
      </c>
      <c r="D24" s="5">
        <v>1</v>
      </c>
      <c r="E24" s="32">
        <v>2.7777777777777679E-3</v>
      </c>
      <c r="F24" s="7">
        <v>0</v>
      </c>
    </row>
    <row r="25" spans="1:6" x14ac:dyDescent="0.25">
      <c r="A25" s="5">
        <v>1665</v>
      </c>
      <c r="B25" s="5">
        <v>2017</v>
      </c>
      <c r="C25" s="5" t="s">
        <v>3</v>
      </c>
      <c r="D25" s="5">
        <v>2</v>
      </c>
      <c r="E25" s="32">
        <v>2.8472222222222232E-2</v>
      </c>
      <c r="F25" s="7">
        <v>0</v>
      </c>
    </row>
    <row r="26" spans="1:6" x14ac:dyDescent="0.25">
      <c r="A26" s="5">
        <v>1665</v>
      </c>
      <c r="B26" s="5">
        <v>2017</v>
      </c>
      <c r="C26" s="5" t="s">
        <v>3</v>
      </c>
      <c r="D26" s="5">
        <v>3</v>
      </c>
      <c r="E26" s="32">
        <v>9.0277777777778012E-3</v>
      </c>
      <c r="F26" s="7">
        <v>2.0833333335758653E-2</v>
      </c>
    </row>
    <row r="27" spans="1:6" x14ac:dyDescent="0.25">
      <c r="A27" s="5">
        <v>1712</v>
      </c>
      <c r="B27" s="5">
        <v>2017</v>
      </c>
      <c r="C27" s="5" t="s">
        <v>3</v>
      </c>
      <c r="D27" s="5">
        <v>1</v>
      </c>
      <c r="E27" s="32">
        <v>4.8611111111110938E-3</v>
      </c>
      <c r="F27" s="7">
        <v>0</v>
      </c>
    </row>
    <row r="28" spans="1:6" x14ac:dyDescent="0.25">
      <c r="A28" s="5">
        <v>1712</v>
      </c>
      <c r="B28" s="5">
        <v>2017</v>
      </c>
      <c r="C28" s="5" t="s">
        <v>3</v>
      </c>
      <c r="D28" s="5">
        <v>2</v>
      </c>
      <c r="E28" s="32">
        <v>1.0416666666666685E-2</v>
      </c>
      <c r="F28" s="7">
        <v>0</v>
      </c>
    </row>
    <row r="29" spans="1:6" x14ac:dyDescent="0.25">
      <c r="A29" s="5">
        <v>34625</v>
      </c>
      <c r="B29" s="5">
        <v>2017</v>
      </c>
      <c r="C29" s="5" t="s">
        <v>15</v>
      </c>
      <c r="D29" s="5">
        <v>7</v>
      </c>
      <c r="E29" s="32">
        <v>1.2499999999999956E-2</v>
      </c>
      <c r="F29" s="7">
        <v>0</v>
      </c>
    </row>
    <row r="30" spans="1:6" x14ac:dyDescent="0.25">
      <c r="A30" s="5">
        <v>34932</v>
      </c>
      <c r="B30" s="5">
        <v>2017</v>
      </c>
      <c r="C30" s="5" t="s">
        <v>15</v>
      </c>
      <c r="D30" s="5">
        <v>7</v>
      </c>
      <c r="E30" s="32">
        <v>9.7222222222222432E-3</v>
      </c>
      <c r="F30" s="7">
        <v>0</v>
      </c>
    </row>
    <row r="31" spans="1:6" x14ac:dyDescent="0.25">
      <c r="A31" s="5">
        <v>50831</v>
      </c>
      <c r="B31" s="5">
        <v>2017</v>
      </c>
      <c r="C31" s="5" t="s">
        <v>15</v>
      </c>
      <c r="D31" s="5">
        <v>7</v>
      </c>
      <c r="E31" s="32">
        <v>1.2499999999999956E-2</v>
      </c>
      <c r="F31" s="7">
        <v>0</v>
      </c>
    </row>
    <row r="32" spans="1:6" x14ac:dyDescent="0.25">
      <c r="A32" s="5"/>
      <c r="B32" s="5"/>
      <c r="C32" s="5" t="s">
        <v>3</v>
      </c>
      <c r="D32" s="5">
        <v>4</v>
      </c>
      <c r="E32" s="32">
        <v>2.2916666666666696E-2</v>
      </c>
      <c r="F32" s="7">
        <v>0</v>
      </c>
    </row>
    <row r="33" spans="1:6" x14ac:dyDescent="0.25">
      <c r="A33" s="5">
        <v>6026461</v>
      </c>
      <c r="B33" s="5">
        <v>2017</v>
      </c>
      <c r="C33" s="5" t="s">
        <v>3</v>
      </c>
      <c r="D33" s="5">
        <v>1</v>
      </c>
      <c r="E33" s="32">
        <v>2.0833333333333814E-3</v>
      </c>
      <c r="F33" s="7">
        <v>0</v>
      </c>
    </row>
    <row r="34" spans="1:6" x14ac:dyDescent="0.25">
      <c r="A34" s="5">
        <v>6033430</v>
      </c>
      <c r="B34" s="5">
        <v>2017</v>
      </c>
      <c r="C34" s="5" t="s">
        <v>3</v>
      </c>
      <c r="D34" s="5">
        <v>1</v>
      </c>
      <c r="E34" s="32">
        <v>2.7777777777777679E-3</v>
      </c>
      <c r="F34" s="7">
        <v>0</v>
      </c>
    </row>
    <row r="35" spans="1:6" x14ac:dyDescent="0.25">
      <c r="A35" s="5">
        <v>6061382</v>
      </c>
      <c r="B35" s="5">
        <v>2017</v>
      </c>
      <c r="C35" s="5" t="s">
        <v>3</v>
      </c>
      <c r="D35" s="5">
        <v>1</v>
      </c>
      <c r="E35" s="32">
        <v>2.0833333333333259E-3</v>
      </c>
      <c r="F35" s="7">
        <v>0</v>
      </c>
    </row>
    <row r="36" spans="1:6" x14ac:dyDescent="0.25">
      <c r="A36" s="5">
        <v>5905396</v>
      </c>
      <c r="B36" s="5">
        <v>2017</v>
      </c>
      <c r="C36" s="5" t="s">
        <v>3</v>
      </c>
      <c r="D36" s="5">
        <v>1</v>
      </c>
      <c r="E36" s="32">
        <v>2.7777777777777679E-3</v>
      </c>
      <c r="F36" s="7">
        <v>0</v>
      </c>
    </row>
    <row r="37" spans="1:6" x14ac:dyDescent="0.25">
      <c r="A37" s="5">
        <v>6084144</v>
      </c>
      <c r="B37" s="5">
        <v>2017</v>
      </c>
      <c r="C37" s="5" t="s">
        <v>3</v>
      </c>
      <c r="D37" s="5">
        <v>1</v>
      </c>
      <c r="E37" s="32">
        <v>2.0833333333332704E-3</v>
      </c>
      <c r="F37" s="7">
        <v>0</v>
      </c>
    </row>
    <row r="38" spans="1:6" x14ac:dyDescent="0.25">
      <c r="A38" s="5">
        <v>161</v>
      </c>
      <c r="B38" s="5">
        <v>2017</v>
      </c>
      <c r="C38" s="5" t="s">
        <v>9</v>
      </c>
      <c r="D38" s="5">
        <v>7</v>
      </c>
      <c r="E38" s="32">
        <v>5.5555555555555358E-3</v>
      </c>
      <c r="F38" s="7">
        <v>0</v>
      </c>
    </row>
    <row r="39" spans="1:6" x14ac:dyDescent="0.25">
      <c r="A39" s="5"/>
      <c r="B39" s="5">
        <v>2017</v>
      </c>
      <c r="C39" s="5" t="s">
        <v>9</v>
      </c>
      <c r="D39" s="5">
        <v>7</v>
      </c>
      <c r="E39" s="32">
        <v>1.3888888888888895E-2</v>
      </c>
      <c r="F39" s="7">
        <v>0</v>
      </c>
    </row>
    <row r="40" spans="1:6" x14ac:dyDescent="0.25">
      <c r="A40" s="5">
        <v>1746</v>
      </c>
      <c r="B40" s="5">
        <v>2017</v>
      </c>
      <c r="C40" s="5" t="s">
        <v>9</v>
      </c>
      <c r="D40" s="5">
        <v>2</v>
      </c>
      <c r="E40" s="32">
        <v>3.4722222222222654E-3</v>
      </c>
      <c r="F40" s="7">
        <v>0</v>
      </c>
    </row>
    <row r="41" spans="1:6" x14ac:dyDescent="0.25">
      <c r="A41" s="5">
        <v>1743</v>
      </c>
      <c r="B41" s="5">
        <v>2017</v>
      </c>
      <c r="C41" s="5" t="s">
        <v>9</v>
      </c>
      <c r="D41" s="5">
        <v>2</v>
      </c>
      <c r="E41" s="32">
        <v>6.9444444444444753E-3</v>
      </c>
      <c r="F41" s="7">
        <v>0</v>
      </c>
    </row>
    <row r="42" spans="1:6" x14ac:dyDescent="0.25">
      <c r="A42" s="5">
        <v>1742</v>
      </c>
      <c r="B42" s="5">
        <v>2017</v>
      </c>
      <c r="C42" s="5" t="s">
        <v>9</v>
      </c>
      <c r="D42" s="5">
        <v>2</v>
      </c>
      <c r="E42" s="32">
        <v>3.4722222222222099E-3</v>
      </c>
      <c r="F42" s="7">
        <v>0</v>
      </c>
    </row>
    <row r="43" spans="1:6" x14ac:dyDescent="0.25">
      <c r="A43" s="5">
        <v>1741</v>
      </c>
      <c r="B43" s="5">
        <v>2017</v>
      </c>
      <c r="C43" s="5" t="s">
        <v>9</v>
      </c>
      <c r="D43" s="5">
        <v>2</v>
      </c>
      <c r="E43" s="32">
        <v>2.0833333333333259E-3</v>
      </c>
      <c r="F43" s="7">
        <v>0</v>
      </c>
    </row>
    <row r="44" spans="1:6" x14ac:dyDescent="0.25">
      <c r="A44" s="5">
        <v>1740</v>
      </c>
      <c r="B44" s="5">
        <v>2017</v>
      </c>
      <c r="C44" s="5" t="s">
        <v>9</v>
      </c>
      <c r="D44" s="5">
        <v>2</v>
      </c>
      <c r="E44" s="32">
        <v>3.4722222222221544E-3</v>
      </c>
      <c r="F44" s="7">
        <v>0</v>
      </c>
    </row>
    <row r="45" spans="1:6" x14ac:dyDescent="0.25">
      <c r="A45" s="5">
        <v>1739</v>
      </c>
      <c r="B45" s="5">
        <v>2017</v>
      </c>
      <c r="C45" s="5" t="s">
        <v>9</v>
      </c>
      <c r="D45" s="5">
        <v>2</v>
      </c>
      <c r="E45" s="32">
        <v>6.9444444444444198E-3</v>
      </c>
      <c r="F45" s="7">
        <v>0</v>
      </c>
    </row>
    <row r="46" spans="1:6" x14ac:dyDescent="0.25">
      <c r="A46" s="5" t="s">
        <v>26</v>
      </c>
      <c r="B46" s="5">
        <v>2017</v>
      </c>
      <c r="C46" s="5" t="s">
        <v>9</v>
      </c>
      <c r="D46" s="5">
        <v>2</v>
      </c>
      <c r="E46" s="32">
        <v>2.2916666666666696E-2</v>
      </c>
      <c r="F46" s="7">
        <v>0</v>
      </c>
    </row>
    <row r="47" spans="1:6" x14ac:dyDescent="0.25">
      <c r="A47" s="5">
        <v>1736</v>
      </c>
      <c r="B47" s="5">
        <v>2017</v>
      </c>
      <c r="C47" s="5" t="s">
        <v>9</v>
      </c>
      <c r="D47" s="5">
        <v>2</v>
      </c>
      <c r="E47" s="32">
        <v>1.3888888888888951E-2</v>
      </c>
      <c r="F47" s="7">
        <v>0</v>
      </c>
    </row>
    <row r="48" spans="1:6" x14ac:dyDescent="0.25">
      <c r="A48" s="5">
        <v>1733</v>
      </c>
      <c r="B48" s="5">
        <v>2017</v>
      </c>
      <c r="C48" s="5" t="s">
        <v>9</v>
      </c>
      <c r="D48" s="5">
        <v>2</v>
      </c>
      <c r="E48" s="32">
        <v>9.0277777777776902E-3</v>
      </c>
      <c r="F48" s="7">
        <v>0</v>
      </c>
    </row>
    <row r="49" spans="1:6" x14ac:dyDescent="0.25">
      <c r="A49" s="5">
        <v>1732</v>
      </c>
      <c r="B49" s="5">
        <v>2017</v>
      </c>
      <c r="C49" s="5" t="s">
        <v>9</v>
      </c>
      <c r="D49" s="5">
        <v>2</v>
      </c>
      <c r="E49" s="32">
        <v>1.0416666666666685E-2</v>
      </c>
      <c r="F49" s="7">
        <v>0</v>
      </c>
    </row>
    <row r="50" spans="1:6" x14ac:dyDescent="0.25">
      <c r="A50" s="5">
        <v>6071296</v>
      </c>
      <c r="B50" s="5">
        <v>2017</v>
      </c>
      <c r="C50" s="5" t="s">
        <v>3</v>
      </c>
      <c r="D50" s="5">
        <v>1</v>
      </c>
      <c r="E50" s="32">
        <v>4.1666666666666519E-3</v>
      </c>
      <c r="F50" s="7">
        <v>0</v>
      </c>
    </row>
    <row r="51" spans="1:6" x14ac:dyDescent="0.25">
      <c r="A51" s="5">
        <v>6092477</v>
      </c>
      <c r="B51" s="5">
        <v>2017</v>
      </c>
      <c r="C51" s="5" t="s">
        <v>3</v>
      </c>
      <c r="D51" s="5">
        <v>1</v>
      </c>
      <c r="E51" s="32">
        <v>4.8611111111111494E-3</v>
      </c>
      <c r="F51" s="7">
        <v>0</v>
      </c>
    </row>
    <row r="52" spans="1:6" x14ac:dyDescent="0.25">
      <c r="A52" s="5">
        <v>6104793</v>
      </c>
      <c r="B52" s="5">
        <v>2017</v>
      </c>
      <c r="C52" s="5" t="s">
        <v>3</v>
      </c>
      <c r="D52" s="5">
        <v>1</v>
      </c>
      <c r="E52" s="32">
        <v>4.1666666666666519E-3</v>
      </c>
      <c r="F52" s="7">
        <v>0</v>
      </c>
    </row>
    <row r="53" spans="1:6" x14ac:dyDescent="0.25">
      <c r="A53" s="5">
        <v>6095104</v>
      </c>
      <c r="B53" s="5">
        <v>2017</v>
      </c>
      <c r="C53" s="5" t="s">
        <v>3</v>
      </c>
      <c r="D53" s="5">
        <v>1</v>
      </c>
      <c r="E53" s="32">
        <v>4.1666666666666519E-3</v>
      </c>
      <c r="F53" s="7">
        <v>0</v>
      </c>
    </row>
    <row r="54" spans="1:6" x14ac:dyDescent="0.25">
      <c r="A54" s="5">
        <v>6101654</v>
      </c>
      <c r="B54" s="5">
        <v>2017</v>
      </c>
      <c r="C54" s="5" t="s">
        <v>3</v>
      </c>
      <c r="D54" s="5">
        <v>1</v>
      </c>
      <c r="E54" s="32">
        <v>3.4722222222222099E-3</v>
      </c>
      <c r="F54" s="7">
        <v>0</v>
      </c>
    </row>
    <row r="55" spans="1:6" x14ac:dyDescent="0.25">
      <c r="A55" s="5">
        <v>6096700</v>
      </c>
      <c r="B55" s="5">
        <v>2017</v>
      </c>
      <c r="C55" s="5" t="s">
        <v>3</v>
      </c>
      <c r="D55" s="5">
        <v>1</v>
      </c>
      <c r="E55" s="32">
        <v>4.8611111111110383E-3</v>
      </c>
      <c r="F55" s="7">
        <v>0</v>
      </c>
    </row>
    <row r="56" spans="1:6" x14ac:dyDescent="0.25">
      <c r="A56" s="5">
        <v>86210</v>
      </c>
      <c r="B56" s="5">
        <v>2017</v>
      </c>
      <c r="C56" s="5" t="s">
        <v>15</v>
      </c>
      <c r="D56" s="5">
        <v>1</v>
      </c>
      <c r="E56" s="32">
        <v>2.083333333333437E-3</v>
      </c>
      <c r="F56" s="7">
        <v>0</v>
      </c>
    </row>
    <row r="57" spans="1:6" x14ac:dyDescent="0.25">
      <c r="A57" s="5">
        <v>50250</v>
      </c>
      <c r="B57" s="5">
        <v>2017</v>
      </c>
      <c r="C57" s="5" t="s">
        <v>15</v>
      </c>
      <c r="D57" s="5">
        <v>1</v>
      </c>
      <c r="E57" s="32">
        <v>3.4722222222222099E-3</v>
      </c>
      <c r="F57" s="7">
        <v>0</v>
      </c>
    </row>
    <row r="58" spans="1:6" x14ac:dyDescent="0.25">
      <c r="A58" s="5">
        <v>50205</v>
      </c>
      <c r="B58" s="5">
        <v>2017</v>
      </c>
      <c r="C58" s="5" t="s">
        <v>15</v>
      </c>
      <c r="D58" s="5">
        <v>1</v>
      </c>
      <c r="E58" s="32">
        <v>9.0277777777778012E-3</v>
      </c>
      <c r="F58" s="7">
        <v>0</v>
      </c>
    </row>
    <row r="59" spans="1:6" x14ac:dyDescent="0.25">
      <c r="A59" s="5">
        <v>50241</v>
      </c>
      <c r="B59" s="5">
        <v>2017</v>
      </c>
      <c r="C59" s="5" t="s">
        <v>15</v>
      </c>
      <c r="D59" s="5">
        <v>1</v>
      </c>
      <c r="E59" s="32">
        <v>2.0833333333333814E-3</v>
      </c>
      <c r="F59" s="7">
        <v>0</v>
      </c>
    </row>
    <row r="60" spans="1:6" x14ac:dyDescent="0.25">
      <c r="A60" s="5">
        <v>50200</v>
      </c>
      <c r="B60" s="5">
        <v>2017</v>
      </c>
      <c r="C60" s="5" t="s">
        <v>15</v>
      </c>
      <c r="D60" s="5">
        <v>1</v>
      </c>
      <c r="E60" s="32">
        <v>3.4722222222222099E-3</v>
      </c>
      <c r="F60" s="7">
        <v>0</v>
      </c>
    </row>
    <row r="61" spans="1:6" x14ac:dyDescent="0.25">
      <c r="A61" s="5">
        <v>50214</v>
      </c>
      <c r="B61" s="5">
        <v>2017</v>
      </c>
      <c r="C61" s="5" t="s">
        <v>15</v>
      </c>
      <c r="D61" s="5">
        <v>1</v>
      </c>
      <c r="E61" s="32">
        <v>7.6388888888889728E-3</v>
      </c>
      <c r="F61" s="7">
        <v>0</v>
      </c>
    </row>
    <row r="62" spans="1:6" x14ac:dyDescent="0.25">
      <c r="A62" s="5">
        <v>50226</v>
      </c>
      <c r="B62" s="5">
        <v>2017</v>
      </c>
      <c r="C62" s="5" t="s">
        <v>15</v>
      </c>
      <c r="D62" s="5">
        <v>1</v>
      </c>
      <c r="E62" s="32">
        <v>8.3333333333333592E-3</v>
      </c>
      <c r="F62" s="7">
        <v>0</v>
      </c>
    </row>
    <row r="63" spans="1:6" x14ac:dyDescent="0.25">
      <c r="A63" s="5">
        <v>50204</v>
      </c>
      <c r="B63" s="5">
        <v>2017</v>
      </c>
      <c r="C63" s="5" t="s">
        <v>15</v>
      </c>
      <c r="D63" s="5">
        <v>1</v>
      </c>
      <c r="E63" s="32">
        <v>6.9444444444444198E-3</v>
      </c>
      <c r="F63" s="7">
        <v>0</v>
      </c>
    </row>
    <row r="64" spans="1:6" x14ac:dyDescent="0.25">
      <c r="A64" s="5">
        <v>50213</v>
      </c>
      <c r="B64" s="5">
        <v>2017</v>
      </c>
      <c r="C64" s="5" t="s">
        <v>15</v>
      </c>
      <c r="D64" s="5">
        <v>1</v>
      </c>
      <c r="E64" s="32">
        <v>6.2499999999999778E-3</v>
      </c>
      <c r="F64" s="7">
        <v>0</v>
      </c>
    </row>
    <row r="65" spans="1:6" x14ac:dyDescent="0.25">
      <c r="A65" s="5">
        <v>36558</v>
      </c>
      <c r="B65" s="5">
        <v>2017</v>
      </c>
      <c r="C65" s="5" t="s">
        <v>15</v>
      </c>
      <c r="D65" s="5">
        <v>1</v>
      </c>
      <c r="E65" s="32">
        <v>2.7777777777777679E-3</v>
      </c>
      <c r="F65" s="7">
        <v>0</v>
      </c>
    </row>
    <row r="66" spans="1:6" x14ac:dyDescent="0.25">
      <c r="A66" s="5">
        <v>34521</v>
      </c>
      <c r="B66" s="5">
        <v>2017</v>
      </c>
      <c r="C66" s="5" t="s">
        <v>15</v>
      </c>
      <c r="D66" s="5">
        <v>1</v>
      </c>
      <c r="E66" s="32">
        <v>2.0833333333333814E-3</v>
      </c>
      <c r="F66" s="7">
        <v>0</v>
      </c>
    </row>
    <row r="67" spans="1:6" x14ac:dyDescent="0.25">
      <c r="A67" s="5">
        <v>36312</v>
      </c>
      <c r="B67" s="5">
        <v>2017</v>
      </c>
      <c r="C67" s="5" t="s">
        <v>15</v>
      </c>
      <c r="D67" s="5">
        <v>1</v>
      </c>
      <c r="E67" s="32">
        <v>1.388888888888884E-3</v>
      </c>
      <c r="F67" s="7">
        <v>0</v>
      </c>
    </row>
    <row r="68" spans="1:6" x14ac:dyDescent="0.25">
      <c r="A68" s="5">
        <v>36531</v>
      </c>
      <c r="B68" s="5">
        <v>2017</v>
      </c>
      <c r="C68" s="5" t="s">
        <v>15</v>
      </c>
      <c r="D68" s="5">
        <v>1</v>
      </c>
      <c r="E68" s="32">
        <v>9.7222222222221877E-3</v>
      </c>
      <c r="F68" s="7">
        <v>0</v>
      </c>
    </row>
    <row r="69" spans="1:6" x14ac:dyDescent="0.25">
      <c r="A69" s="5">
        <v>50406</v>
      </c>
      <c r="B69" s="5">
        <v>2017</v>
      </c>
      <c r="C69" s="5" t="s">
        <v>15</v>
      </c>
      <c r="D69" s="5">
        <v>3</v>
      </c>
      <c r="E69" s="32">
        <v>8.3333333333333037E-3</v>
      </c>
      <c r="F69" s="7">
        <v>0</v>
      </c>
    </row>
    <row r="70" spans="1:6" x14ac:dyDescent="0.25">
      <c r="A70" s="5">
        <v>50406</v>
      </c>
      <c r="B70" s="5">
        <v>2017</v>
      </c>
      <c r="C70" s="5" t="s">
        <v>15</v>
      </c>
      <c r="D70" s="5">
        <v>3</v>
      </c>
      <c r="E70" s="32">
        <v>1.1805555555555514E-2</v>
      </c>
      <c r="F70" s="7">
        <v>0</v>
      </c>
    </row>
    <row r="71" spans="1:6" x14ac:dyDescent="0.25">
      <c r="A71" s="5">
        <v>50724</v>
      </c>
      <c r="B71" s="5">
        <v>2017</v>
      </c>
      <c r="C71" s="5" t="s">
        <v>15</v>
      </c>
      <c r="D71" s="5">
        <v>3</v>
      </c>
      <c r="E71" s="32">
        <v>1.1111111111111072E-2</v>
      </c>
      <c r="F71" s="7">
        <v>0</v>
      </c>
    </row>
    <row r="72" spans="1:6" x14ac:dyDescent="0.25">
      <c r="A72" s="5">
        <v>1731</v>
      </c>
      <c r="B72" s="5">
        <v>2017</v>
      </c>
      <c r="C72" s="5" t="s">
        <v>3</v>
      </c>
      <c r="D72" s="5">
        <v>1</v>
      </c>
      <c r="E72" s="32">
        <v>2.0833333333332704E-3</v>
      </c>
      <c r="F72" s="7">
        <v>0</v>
      </c>
    </row>
    <row r="73" spans="1:6" x14ac:dyDescent="0.25">
      <c r="A73" s="5">
        <v>1731</v>
      </c>
      <c r="B73" s="5">
        <v>2017</v>
      </c>
      <c r="C73" s="5" t="s">
        <v>3</v>
      </c>
      <c r="D73" s="5">
        <v>2</v>
      </c>
      <c r="E73" s="32">
        <v>1.3194444444444453E-2</v>
      </c>
      <c r="F73" s="7">
        <v>0</v>
      </c>
    </row>
    <row r="74" spans="1:6" x14ac:dyDescent="0.25">
      <c r="A74" s="5">
        <v>1734</v>
      </c>
      <c r="B74" s="5">
        <v>2017</v>
      </c>
      <c r="C74" s="5" t="s">
        <v>3</v>
      </c>
      <c r="D74" s="5">
        <v>1</v>
      </c>
      <c r="E74" s="32">
        <v>2.0833333333333814E-3</v>
      </c>
      <c r="F74" s="7">
        <v>0</v>
      </c>
    </row>
    <row r="75" spans="1:6" x14ac:dyDescent="0.25">
      <c r="A75" s="5">
        <v>1734</v>
      </c>
      <c r="B75" s="5">
        <v>2017</v>
      </c>
      <c r="C75" s="5" t="s">
        <v>3</v>
      </c>
      <c r="D75" s="5">
        <v>2</v>
      </c>
      <c r="E75" s="32">
        <v>7.6388888888889173E-3</v>
      </c>
      <c r="F75" s="7">
        <v>0</v>
      </c>
    </row>
    <row r="76" spans="1:6" x14ac:dyDescent="0.25">
      <c r="A76" s="5">
        <v>1735</v>
      </c>
      <c r="B76" s="5">
        <v>2017</v>
      </c>
      <c r="C76" s="5" t="s">
        <v>3</v>
      </c>
      <c r="D76" s="5">
        <v>1</v>
      </c>
      <c r="E76" s="32">
        <v>3.4722222222222654E-3</v>
      </c>
      <c r="F76" s="7">
        <v>0</v>
      </c>
    </row>
    <row r="77" spans="1:6" x14ac:dyDescent="0.25">
      <c r="A77" s="5">
        <v>1735</v>
      </c>
      <c r="B77" s="5">
        <v>2017</v>
      </c>
      <c r="C77" s="5" t="s">
        <v>3</v>
      </c>
      <c r="D77" s="5">
        <v>2</v>
      </c>
      <c r="E77" s="32">
        <v>6.2499999999999778E-3</v>
      </c>
      <c r="F77" s="7">
        <v>0</v>
      </c>
    </row>
    <row r="78" spans="1:6" x14ac:dyDescent="0.25">
      <c r="A78" s="5">
        <v>50724</v>
      </c>
      <c r="B78" s="5">
        <v>2017</v>
      </c>
      <c r="C78" s="5" t="s">
        <v>15</v>
      </c>
      <c r="D78" s="5">
        <v>7</v>
      </c>
      <c r="E78" s="32">
        <v>1.1805555555555514E-2</v>
      </c>
      <c r="F78" s="7">
        <v>0</v>
      </c>
    </row>
    <row r="79" spans="1:6" x14ac:dyDescent="0.25">
      <c r="A79" s="5">
        <v>50506</v>
      </c>
      <c r="B79" s="5">
        <v>2017</v>
      </c>
      <c r="C79" s="5" t="s">
        <v>15</v>
      </c>
      <c r="D79" s="5">
        <v>3</v>
      </c>
      <c r="E79" s="32">
        <v>0</v>
      </c>
      <c r="F79" s="7">
        <v>0.15277777777782831</v>
      </c>
    </row>
    <row r="80" spans="1:6" x14ac:dyDescent="0.25">
      <c r="A80" s="5">
        <v>50474</v>
      </c>
      <c r="B80" s="5">
        <v>2017</v>
      </c>
      <c r="C80" s="5" t="s">
        <v>15</v>
      </c>
      <c r="D80" s="5">
        <v>3</v>
      </c>
      <c r="E80" s="32">
        <v>0</v>
      </c>
      <c r="F80" s="7">
        <v>1.3997395833325754</v>
      </c>
    </row>
    <row r="81" spans="1:6" x14ac:dyDescent="0.25">
      <c r="A81" s="5">
        <v>36679</v>
      </c>
      <c r="B81" s="5">
        <v>2017</v>
      </c>
      <c r="C81" s="5" t="s">
        <v>15</v>
      </c>
      <c r="D81" s="5">
        <v>3</v>
      </c>
      <c r="E81" s="32">
        <v>0</v>
      </c>
      <c r="F81" s="7">
        <v>1.3973524305561114</v>
      </c>
    </row>
    <row r="82" spans="1:6" x14ac:dyDescent="0.25">
      <c r="A82" s="5">
        <v>50826</v>
      </c>
      <c r="B82" s="5">
        <v>2017</v>
      </c>
      <c r="C82" s="5" t="s">
        <v>15</v>
      </c>
      <c r="D82" s="5">
        <v>3</v>
      </c>
      <c r="E82" s="32">
        <v>9.7222222222221877E-3</v>
      </c>
      <c r="F82" s="7">
        <v>1.3943142361108585</v>
      </c>
    </row>
    <row r="83" spans="1:6" x14ac:dyDescent="0.25">
      <c r="A83" s="5">
        <v>50218</v>
      </c>
      <c r="B83" s="5">
        <v>2017</v>
      </c>
      <c r="C83" s="5" t="s">
        <v>15</v>
      </c>
      <c r="D83" s="5">
        <v>3</v>
      </c>
      <c r="E83" s="32">
        <v>1.1111111111111072E-2</v>
      </c>
      <c r="F83" s="7">
        <v>1.3906249999990905</v>
      </c>
    </row>
    <row r="84" spans="1:6" x14ac:dyDescent="0.25">
      <c r="A84" s="5">
        <v>50132</v>
      </c>
      <c r="B84" s="5">
        <v>2017</v>
      </c>
      <c r="C84" s="5" t="s">
        <v>15</v>
      </c>
      <c r="D84" s="5">
        <v>3</v>
      </c>
      <c r="E84" s="32">
        <v>8.3333333333333037E-3</v>
      </c>
      <c r="F84" s="7">
        <v>3.5757378472226264</v>
      </c>
    </row>
    <row r="85" spans="1:6" x14ac:dyDescent="0.25">
      <c r="A85" s="5">
        <v>50069</v>
      </c>
      <c r="B85" s="5">
        <v>2017</v>
      </c>
      <c r="C85" s="5" t="s">
        <v>15</v>
      </c>
      <c r="D85" s="5">
        <v>3</v>
      </c>
      <c r="E85" s="32">
        <v>1.5277777777777835E-2</v>
      </c>
      <c r="F85" s="7">
        <v>3.570529513888232</v>
      </c>
    </row>
    <row r="86" spans="1:6" x14ac:dyDescent="0.25">
      <c r="A86" s="5">
        <v>36213</v>
      </c>
      <c r="B86" s="5">
        <v>2017</v>
      </c>
      <c r="C86" s="5" t="s">
        <v>15</v>
      </c>
      <c r="D86" s="5">
        <v>1</v>
      </c>
      <c r="E86" s="32">
        <v>4.1666666666667629E-3</v>
      </c>
      <c r="F86" s="7">
        <v>0</v>
      </c>
    </row>
    <row r="87" spans="1:6" x14ac:dyDescent="0.25">
      <c r="A87" s="5">
        <v>50750</v>
      </c>
      <c r="B87" s="5">
        <v>2017</v>
      </c>
      <c r="C87" s="5" t="s">
        <v>15</v>
      </c>
      <c r="D87" s="5">
        <v>1</v>
      </c>
      <c r="E87" s="32">
        <v>5.5555555555555358E-3</v>
      </c>
      <c r="F87" s="7">
        <v>0</v>
      </c>
    </row>
    <row r="88" spans="1:6" x14ac:dyDescent="0.25">
      <c r="A88" s="5">
        <v>50104</v>
      </c>
      <c r="B88" s="5">
        <v>2017</v>
      </c>
      <c r="C88" s="5" t="s">
        <v>15</v>
      </c>
      <c r="D88" s="5">
        <v>1</v>
      </c>
      <c r="E88" s="32">
        <v>6.9444444444445308E-3</v>
      </c>
      <c r="F88" s="7">
        <v>0</v>
      </c>
    </row>
    <row r="89" spans="1:6" x14ac:dyDescent="0.25">
      <c r="A89" s="5">
        <v>608751</v>
      </c>
      <c r="B89" s="5">
        <v>2017</v>
      </c>
      <c r="C89" s="5" t="s">
        <v>3</v>
      </c>
      <c r="D89" s="5">
        <v>1</v>
      </c>
      <c r="E89" s="32">
        <v>2.083333333333437E-3</v>
      </c>
      <c r="F89" s="7">
        <v>0</v>
      </c>
    </row>
    <row r="90" spans="1:6" x14ac:dyDescent="0.25">
      <c r="A90" s="5">
        <v>608751</v>
      </c>
      <c r="B90" s="5">
        <v>2017</v>
      </c>
      <c r="C90" s="5" t="s">
        <v>3</v>
      </c>
      <c r="D90" s="5">
        <v>2</v>
      </c>
      <c r="E90" s="32">
        <v>3.4722222222220989E-3</v>
      </c>
      <c r="F90" s="7">
        <v>0</v>
      </c>
    </row>
    <row r="91" spans="1:6" x14ac:dyDescent="0.25">
      <c r="A91" s="5">
        <v>6096179</v>
      </c>
      <c r="B91" s="5">
        <v>2017</v>
      </c>
      <c r="C91" s="5" t="s">
        <v>3</v>
      </c>
      <c r="D91" s="5">
        <v>1</v>
      </c>
      <c r="E91" s="32">
        <v>2.7777777777777679E-3</v>
      </c>
      <c r="F91" s="7">
        <v>0</v>
      </c>
    </row>
    <row r="92" spans="1:6" x14ac:dyDescent="0.25">
      <c r="A92" s="5">
        <v>6096179</v>
      </c>
      <c r="B92" s="5">
        <v>2017</v>
      </c>
      <c r="C92" s="5" t="s">
        <v>3</v>
      </c>
      <c r="D92" s="5">
        <v>1</v>
      </c>
      <c r="E92" s="32">
        <v>2.0833333333333259E-3</v>
      </c>
      <c r="F92" s="7">
        <v>0</v>
      </c>
    </row>
    <row r="93" spans="1:6" x14ac:dyDescent="0.25">
      <c r="A93" s="5">
        <v>6094305</v>
      </c>
      <c r="B93" s="5">
        <v>2017</v>
      </c>
      <c r="C93" s="5" t="s">
        <v>3</v>
      </c>
      <c r="D93" s="5">
        <v>1</v>
      </c>
      <c r="E93" s="32">
        <v>2.0833333333332149E-3</v>
      </c>
      <c r="F93" s="7">
        <v>0</v>
      </c>
    </row>
    <row r="94" spans="1:6" x14ac:dyDescent="0.25">
      <c r="A94" s="5">
        <v>6034015</v>
      </c>
      <c r="B94" s="5">
        <v>2017</v>
      </c>
      <c r="C94" s="5" t="s">
        <v>3</v>
      </c>
      <c r="D94" s="5">
        <v>1</v>
      </c>
      <c r="E94" s="32">
        <v>1.388888888888884E-3</v>
      </c>
      <c r="F94" s="7">
        <v>0</v>
      </c>
    </row>
    <row r="95" spans="1:6" x14ac:dyDescent="0.25">
      <c r="A95" s="5">
        <v>6034015</v>
      </c>
      <c r="B95" s="5">
        <v>2017</v>
      </c>
      <c r="C95" s="5" t="s">
        <v>3</v>
      </c>
      <c r="D95" s="5">
        <v>1</v>
      </c>
      <c r="E95" s="32">
        <v>1.388888888888884E-3</v>
      </c>
      <c r="F95" s="7">
        <v>0</v>
      </c>
    </row>
    <row r="96" spans="1:6" x14ac:dyDescent="0.25">
      <c r="A96" s="5">
        <v>6110205</v>
      </c>
      <c r="B96" s="5">
        <v>2017</v>
      </c>
      <c r="C96" s="5" t="s">
        <v>3</v>
      </c>
      <c r="D96" s="5">
        <v>1</v>
      </c>
      <c r="E96" s="32">
        <v>2.0833333333332704E-3</v>
      </c>
      <c r="F96" s="7">
        <v>0</v>
      </c>
    </row>
    <row r="97" spans="1:6" x14ac:dyDescent="0.25">
      <c r="A97" s="5">
        <v>6107510</v>
      </c>
      <c r="B97" s="5">
        <v>2017</v>
      </c>
      <c r="C97" s="5" t="s">
        <v>3</v>
      </c>
      <c r="D97" s="5">
        <v>1</v>
      </c>
      <c r="E97" s="32">
        <v>7.6388888888889173E-3</v>
      </c>
      <c r="F97" s="7">
        <v>0</v>
      </c>
    </row>
    <row r="98" spans="1:6" x14ac:dyDescent="0.25">
      <c r="A98" s="5">
        <v>1821</v>
      </c>
      <c r="B98" s="5">
        <v>2017</v>
      </c>
      <c r="C98" s="5" t="s">
        <v>3</v>
      </c>
      <c r="D98" s="5">
        <v>1</v>
      </c>
      <c r="E98" s="32">
        <v>1.388888888888884E-3</v>
      </c>
      <c r="F98" s="7">
        <v>0</v>
      </c>
    </row>
    <row r="99" spans="1:6" x14ac:dyDescent="0.25">
      <c r="A99" s="5">
        <v>1821</v>
      </c>
      <c r="B99" s="5">
        <v>2017</v>
      </c>
      <c r="C99" s="5" t="s">
        <v>3</v>
      </c>
      <c r="D99" s="5">
        <v>2</v>
      </c>
      <c r="E99" s="32">
        <v>5.5555555555555913E-3</v>
      </c>
      <c r="F99" s="7">
        <v>0</v>
      </c>
    </row>
    <row r="100" spans="1:6" x14ac:dyDescent="0.25">
      <c r="A100" s="5">
        <v>1820</v>
      </c>
      <c r="B100" s="5">
        <v>2017</v>
      </c>
      <c r="C100" s="5" t="s">
        <v>3</v>
      </c>
      <c r="D100" s="5">
        <v>1</v>
      </c>
      <c r="E100" s="32">
        <v>2.0833333333333814E-3</v>
      </c>
      <c r="F100" s="7">
        <v>0</v>
      </c>
    </row>
    <row r="101" spans="1:6" x14ac:dyDescent="0.25">
      <c r="A101" s="5">
        <v>1820</v>
      </c>
      <c r="B101" s="5">
        <v>2017</v>
      </c>
      <c r="C101" s="5" t="s">
        <v>3</v>
      </c>
      <c r="D101" s="5">
        <v>2</v>
      </c>
      <c r="E101" s="32">
        <v>9.7222222222221877E-3</v>
      </c>
      <c r="F101" s="7">
        <v>0</v>
      </c>
    </row>
    <row r="102" spans="1:6" x14ac:dyDescent="0.25">
      <c r="A102" s="5">
        <v>1752</v>
      </c>
      <c r="B102" s="5">
        <v>2017</v>
      </c>
      <c r="C102" s="5" t="s">
        <v>15</v>
      </c>
      <c r="D102" s="5">
        <v>2</v>
      </c>
      <c r="E102" s="32">
        <v>0</v>
      </c>
      <c r="F102" s="7">
        <v>0</v>
      </c>
    </row>
    <row r="103" spans="1:6" x14ac:dyDescent="0.25">
      <c r="A103" s="5">
        <v>1752</v>
      </c>
      <c r="B103" s="5">
        <v>2017</v>
      </c>
      <c r="C103" s="5" t="s">
        <v>15</v>
      </c>
      <c r="D103" s="5">
        <v>3</v>
      </c>
      <c r="E103" s="32">
        <v>1.388888888888884E-3</v>
      </c>
      <c r="F103" s="7">
        <v>35.647916666668607</v>
      </c>
    </row>
    <row r="104" spans="1:6" x14ac:dyDescent="0.25">
      <c r="A104" s="5">
        <v>1751</v>
      </c>
      <c r="B104" s="5">
        <v>2017</v>
      </c>
      <c r="C104" s="5" t="s">
        <v>15</v>
      </c>
      <c r="D104" s="5">
        <v>2</v>
      </c>
      <c r="E104" s="32">
        <v>0</v>
      </c>
      <c r="F104" s="7">
        <v>0</v>
      </c>
    </row>
    <row r="105" spans="1:6" x14ac:dyDescent="0.25">
      <c r="A105" s="5">
        <v>1750</v>
      </c>
      <c r="B105" s="5">
        <v>2017</v>
      </c>
      <c r="C105" s="5" t="s">
        <v>15</v>
      </c>
      <c r="D105" s="5">
        <v>2</v>
      </c>
      <c r="E105" s="32">
        <v>0</v>
      </c>
      <c r="F105" s="7">
        <v>0</v>
      </c>
    </row>
    <row r="106" spans="1:6" x14ac:dyDescent="0.25">
      <c r="A106" s="5">
        <v>1749</v>
      </c>
      <c r="B106" s="5">
        <v>2017</v>
      </c>
      <c r="C106" s="5" t="s">
        <v>15</v>
      </c>
      <c r="D106" s="5">
        <v>2</v>
      </c>
      <c r="E106" s="32">
        <v>0</v>
      </c>
      <c r="F106" s="7">
        <v>0</v>
      </c>
    </row>
    <row r="107" spans="1:6" x14ac:dyDescent="0.25">
      <c r="A107" s="5">
        <v>1748</v>
      </c>
      <c r="B107" s="5">
        <v>2017</v>
      </c>
      <c r="C107" s="5" t="s">
        <v>15</v>
      </c>
      <c r="D107" s="5">
        <v>1</v>
      </c>
      <c r="E107" s="32">
        <v>5.0000000000000044E-2</v>
      </c>
      <c r="F107" s="7">
        <v>0</v>
      </c>
    </row>
    <row r="108" spans="1:6" x14ac:dyDescent="0.25">
      <c r="A108" s="5">
        <v>1748</v>
      </c>
      <c r="B108" s="5">
        <v>2017</v>
      </c>
      <c r="C108" s="5" t="s">
        <v>15</v>
      </c>
      <c r="D108" s="5">
        <v>2</v>
      </c>
      <c r="E108" s="32">
        <v>1.1111111111111072E-2</v>
      </c>
      <c r="F108" s="7">
        <v>0</v>
      </c>
    </row>
    <row r="109" spans="1:6" x14ac:dyDescent="0.25">
      <c r="A109" s="5">
        <v>1747</v>
      </c>
      <c r="B109" s="5">
        <v>2017</v>
      </c>
      <c r="C109" s="5" t="s">
        <v>15</v>
      </c>
      <c r="D109" s="5">
        <v>2</v>
      </c>
      <c r="E109" s="32">
        <v>0</v>
      </c>
      <c r="F109" s="7">
        <v>0</v>
      </c>
    </row>
    <row r="110" spans="1:6" x14ac:dyDescent="0.25">
      <c r="A110" s="5">
        <v>1753</v>
      </c>
      <c r="B110" s="5">
        <v>2017</v>
      </c>
      <c r="C110" s="5" t="s">
        <v>15</v>
      </c>
      <c r="D110" s="5">
        <v>2</v>
      </c>
      <c r="E110" s="32">
        <v>0</v>
      </c>
      <c r="F110" s="7">
        <v>0</v>
      </c>
    </row>
    <row r="111" spans="1:6" x14ac:dyDescent="0.25">
      <c r="A111" s="5">
        <v>1754</v>
      </c>
      <c r="B111" s="5">
        <v>2017</v>
      </c>
      <c r="C111" s="5" t="s">
        <v>15</v>
      </c>
      <c r="D111" s="5">
        <v>2</v>
      </c>
      <c r="E111" s="32">
        <v>0</v>
      </c>
      <c r="F111" s="7">
        <v>0</v>
      </c>
    </row>
    <row r="112" spans="1:6" x14ac:dyDescent="0.25">
      <c r="A112" s="5">
        <v>1755</v>
      </c>
      <c r="B112" s="5">
        <v>2017</v>
      </c>
      <c r="C112" s="5" t="s">
        <v>15</v>
      </c>
      <c r="D112" s="5">
        <v>2</v>
      </c>
      <c r="E112" s="32">
        <v>0</v>
      </c>
      <c r="F112" s="7">
        <v>0</v>
      </c>
    </row>
    <row r="113" spans="1:6" x14ac:dyDescent="0.25">
      <c r="A113" s="5">
        <v>1756</v>
      </c>
      <c r="B113" s="5">
        <v>2017</v>
      </c>
      <c r="C113" s="5" t="s">
        <v>15</v>
      </c>
      <c r="D113" s="5">
        <v>2</v>
      </c>
      <c r="E113" s="32">
        <v>0</v>
      </c>
      <c r="F113" s="7">
        <v>0</v>
      </c>
    </row>
    <row r="114" spans="1:6" x14ac:dyDescent="0.25">
      <c r="A114" s="5">
        <v>1757</v>
      </c>
      <c r="B114" s="5">
        <v>2017</v>
      </c>
      <c r="C114" s="5" t="s">
        <v>15</v>
      </c>
      <c r="D114" s="5">
        <v>2</v>
      </c>
      <c r="E114" s="32">
        <v>0</v>
      </c>
      <c r="F114" s="7">
        <v>0</v>
      </c>
    </row>
    <row r="115" spans="1:6" x14ac:dyDescent="0.25">
      <c r="A115" s="5">
        <v>1759</v>
      </c>
      <c r="B115" s="5">
        <v>2017</v>
      </c>
      <c r="C115" s="5" t="s">
        <v>15</v>
      </c>
      <c r="D115" s="5">
        <v>2</v>
      </c>
      <c r="E115" s="32">
        <v>0</v>
      </c>
      <c r="F115" s="7">
        <v>0</v>
      </c>
    </row>
    <row r="116" spans="1:6" x14ac:dyDescent="0.25">
      <c r="A116" s="5">
        <v>1760</v>
      </c>
      <c r="B116" s="5">
        <v>2017</v>
      </c>
      <c r="C116" s="5" t="s">
        <v>15</v>
      </c>
      <c r="D116" s="5">
        <v>2</v>
      </c>
      <c r="E116" s="32">
        <v>0</v>
      </c>
      <c r="F116" s="7">
        <v>0</v>
      </c>
    </row>
    <row r="117" spans="1:6" x14ac:dyDescent="0.25">
      <c r="A117" s="5">
        <v>1763</v>
      </c>
      <c r="B117" s="5">
        <v>2017</v>
      </c>
      <c r="C117" s="5" t="s">
        <v>15</v>
      </c>
      <c r="D117" s="5">
        <v>2</v>
      </c>
      <c r="E117" s="32">
        <v>0</v>
      </c>
      <c r="F117" s="7">
        <v>0</v>
      </c>
    </row>
    <row r="118" spans="1:6" x14ac:dyDescent="0.25">
      <c r="A118" s="5">
        <v>1765</v>
      </c>
      <c r="B118" s="5">
        <v>2017</v>
      </c>
      <c r="C118" s="5" t="s">
        <v>15</v>
      </c>
      <c r="D118" s="5">
        <v>2</v>
      </c>
      <c r="E118" s="32">
        <v>0</v>
      </c>
      <c r="F118" s="7">
        <v>0</v>
      </c>
    </row>
    <row r="119" spans="1:6" x14ac:dyDescent="0.25">
      <c r="A119" s="5">
        <v>1771</v>
      </c>
      <c r="B119" s="5">
        <v>2017</v>
      </c>
      <c r="C119" s="5" t="s">
        <v>15</v>
      </c>
      <c r="D119" s="5">
        <v>2</v>
      </c>
      <c r="E119" s="32">
        <v>0</v>
      </c>
      <c r="F119" s="7">
        <v>0</v>
      </c>
    </row>
    <row r="120" spans="1:6" x14ac:dyDescent="0.25">
      <c r="A120" s="5">
        <v>1772</v>
      </c>
      <c r="B120" s="5">
        <v>2017</v>
      </c>
      <c r="C120" s="5" t="s">
        <v>15</v>
      </c>
      <c r="D120" s="5">
        <v>2</v>
      </c>
      <c r="E120" s="32">
        <v>0</v>
      </c>
      <c r="F120" s="7">
        <v>0</v>
      </c>
    </row>
    <row r="121" spans="1:6" x14ac:dyDescent="0.25">
      <c r="A121" s="5">
        <v>1773</v>
      </c>
      <c r="B121" s="5">
        <v>2017</v>
      </c>
      <c r="C121" s="5" t="s">
        <v>15</v>
      </c>
      <c r="D121" s="5">
        <v>2</v>
      </c>
      <c r="E121" s="32">
        <v>0</v>
      </c>
      <c r="F121" s="7">
        <v>0</v>
      </c>
    </row>
    <row r="122" spans="1:6" x14ac:dyDescent="0.25">
      <c r="A122" s="5">
        <v>1774</v>
      </c>
      <c r="B122" s="5">
        <v>2017</v>
      </c>
      <c r="C122" s="5" t="s">
        <v>15</v>
      </c>
      <c r="D122" s="5">
        <v>2</v>
      </c>
      <c r="E122" s="32">
        <v>0</v>
      </c>
      <c r="F122" s="7">
        <v>0</v>
      </c>
    </row>
    <row r="123" spans="1:6" x14ac:dyDescent="0.25">
      <c r="A123" s="5">
        <v>1758</v>
      </c>
      <c r="B123" s="5">
        <v>2017</v>
      </c>
      <c r="C123" s="5" t="s">
        <v>15</v>
      </c>
      <c r="D123" s="5">
        <v>2</v>
      </c>
      <c r="E123" s="32">
        <v>0</v>
      </c>
      <c r="F123" s="7">
        <v>0</v>
      </c>
    </row>
    <row r="124" spans="1:6" x14ac:dyDescent="0.25">
      <c r="A124" s="5">
        <v>368</v>
      </c>
      <c r="B124" s="5">
        <v>2017</v>
      </c>
      <c r="C124" s="5" t="s">
        <v>15</v>
      </c>
      <c r="D124" s="5">
        <v>5</v>
      </c>
      <c r="E124" s="32">
        <v>0.46319444444444452</v>
      </c>
      <c r="F124" s="7">
        <v>76.987065972218716</v>
      </c>
    </row>
    <row r="125" spans="1:6" x14ac:dyDescent="0.25">
      <c r="A125" s="5">
        <v>122</v>
      </c>
      <c r="B125" s="5">
        <v>2018</v>
      </c>
      <c r="C125" s="5" t="s">
        <v>3</v>
      </c>
      <c r="D125" s="5">
        <v>1</v>
      </c>
      <c r="E125" s="32">
        <v>1.3888888888887729E-3</v>
      </c>
      <c r="F125" s="7">
        <v>0</v>
      </c>
    </row>
    <row r="126" spans="1:6" x14ac:dyDescent="0.25">
      <c r="A126" s="5">
        <v>122</v>
      </c>
      <c r="B126" s="5">
        <v>2018</v>
      </c>
      <c r="C126" s="5" t="s">
        <v>3</v>
      </c>
      <c r="D126" s="5">
        <v>2</v>
      </c>
      <c r="E126" s="32">
        <v>2.7777777777777679E-3</v>
      </c>
      <c r="F126" s="7">
        <v>1.945138888891961</v>
      </c>
    </row>
    <row r="127" spans="1:6" x14ac:dyDescent="0.25">
      <c r="A127" s="5">
        <v>121</v>
      </c>
      <c r="B127" s="5">
        <v>2018</v>
      </c>
      <c r="C127" s="5" t="s">
        <v>3</v>
      </c>
      <c r="D127" s="5">
        <v>1</v>
      </c>
      <c r="E127" s="32">
        <v>1.388888888888884E-3</v>
      </c>
      <c r="F127" s="7">
        <v>0</v>
      </c>
    </row>
    <row r="128" spans="1:6" x14ac:dyDescent="0.25">
      <c r="A128" s="5">
        <v>121</v>
      </c>
      <c r="B128" s="5">
        <v>2018</v>
      </c>
      <c r="C128" s="5" t="s">
        <v>3</v>
      </c>
      <c r="D128" s="5">
        <v>2</v>
      </c>
      <c r="E128" s="32">
        <v>2.7777777777777679E-3</v>
      </c>
      <c r="F128" s="7">
        <v>6.944444467080757E-4</v>
      </c>
    </row>
    <row r="129" spans="1:6" x14ac:dyDescent="0.25">
      <c r="A129" s="5">
        <v>18</v>
      </c>
      <c r="B129" s="5">
        <v>2018</v>
      </c>
      <c r="C129" s="5" t="s">
        <v>3</v>
      </c>
      <c r="D129" s="5">
        <v>1</v>
      </c>
      <c r="E129" s="32">
        <v>2.0833333333332149E-3</v>
      </c>
      <c r="F129" s="7">
        <v>0</v>
      </c>
    </row>
    <row r="130" spans="1:6" x14ac:dyDescent="0.25">
      <c r="A130" s="5">
        <v>18</v>
      </c>
      <c r="B130" s="5">
        <v>2018</v>
      </c>
      <c r="C130" s="5" t="s">
        <v>3</v>
      </c>
      <c r="D130" s="5">
        <v>2</v>
      </c>
      <c r="E130" s="32">
        <v>6.2499999999999778E-3</v>
      </c>
      <c r="F130" s="7">
        <v>33.799999999995634</v>
      </c>
    </row>
    <row r="131" spans="1:6" x14ac:dyDescent="0.25">
      <c r="A131" s="5">
        <v>1886</v>
      </c>
      <c r="B131" s="5">
        <v>2017</v>
      </c>
      <c r="C131" s="5" t="s">
        <v>3</v>
      </c>
      <c r="D131" s="5">
        <v>1</v>
      </c>
      <c r="E131" s="32">
        <v>6.9444444444449749E-4</v>
      </c>
      <c r="F131" s="7">
        <v>0</v>
      </c>
    </row>
    <row r="132" spans="1:6" x14ac:dyDescent="0.25">
      <c r="A132" s="5">
        <v>1886</v>
      </c>
      <c r="B132" s="5">
        <v>2017</v>
      </c>
      <c r="C132" s="5" t="s">
        <v>3</v>
      </c>
      <c r="D132" s="5">
        <v>2</v>
      </c>
      <c r="E132" s="32">
        <v>4.1666666666666519E-3</v>
      </c>
      <c r="F132" s="7">
        <v>6.944444467080757E-4</v>
      </c>
    </row>
    <row r="133" spans="1:6" x14ac:dyDescent="0.25">
      <c r="A133" s="5">
        <v>1896</v>
      </c>
      <c r="B133" s="5">
        <v>2017</v>
      </c>
      <c r="C133" s="5" t="s">
        <v>3</v>
      </c>
      <c r="D133" s="5">
        <v>1</v>
      </c>
      <c r="E133" s="32">
        <v>6.9444444444444198E-4</v>
      </c>
      <c r="F133" s="7">
        <v>0</v>
      </c>
    </row>
    <row r="134" spans="1:6" x14ac:dyDescent="0.25">
      <c r="A134" s="5">
        <v>1896</v>
      </c>
      <c r="B134" s="5">
        <v>2017</v>
      </c>
      <c r="C134" s="5" t="s">
        <v>3</v>
      </c>
      <c r="D134" s="5">
        <v>2</v>
      </c>
      <c r="E134" s="32">
        <v>1.1805555555555514E-2</v>
      </c>
      <c r="F134" s="7">
        <v>6.944444467080757E-4</v>
      </c>
    </row>
    <row r="135" spans="1:6" x14ac:dyDescent="0.25">
      <c r="A135" s="5">
        <v>1898</v>
      </c>
      <c r="B135" s="5">
        <v>2017</v>
      </c>
      <c r="C135" s="5" t="s">
        <v>3</v>
      </c>
      <c r="D135" s="5">
        <v>1</v>
      </c>
      <c r="E135" s="32">
        <v>6.94444444444553E-4</v>
      </c>
      <c r="F135" s="7">
        <v>0</v>
      </c>
    </row>
    <row r="136" spans="1:6" x14ac:dyDescent="0.25">
      <c r="A136" s="5">
        <v>1898</v>
      </c>
      <c r="B136" s="5">
        <v>2017</v>
      </c>
      <c r="C136" s="5" t="s">
        <v>3</v>
      </c>
      <c r="D136" s="5">
        <v>2</v>
      </c>
      <c r="E136" s="32">
        <v>3.4722222222222099E-3</v>
      </c>
      <c r="F136" s="7">
        <v>0</v>
      </c>
    </row>
    <row r="137" spans="1:6" x14ac:dyDescent="0.25">
      <c r="A137" s="5">
        <v>1143</v>
      </c>
      <c r="B137" s="5">
        <v>2017</v>
      </c>
      <c r="C137" s="5" t="s">
        <v>15</v>
      </c>
      <c r="D137" s="5">
        <v>5</v>
      </c>
      <c r="E137" s="32">
        <v>5.902777777777779E-2</v>
      </c>
      <c r="F137" s="7">
        <v>11.325086805556566</v>
      </c>
    </row>
    <row r="138" spans="1:6" x14ac:dyDescent="0.25">
      <c r="A138" s="5">
        <v>1902</v>
      </c>
      <c r="B138" s="5">
        <v>2017</v>
      </c>
      <c r="C138" s="5" t="s">
        <v>3</v>
      </c>
      <c r="D138" s="5">
        <v>1</v>
      </c>
      <c r="E138" s="32">
        <v>6.9444444444433095E-4</v>
      </c>
      <c r="F138" s="7">
        <v>0</v>
      </c>
    </row>
    <row r="139" spans="1:6" x14ac:dyDescent="0.25">
      <c r="A139" s="5">
        <v>1902</v>
      </c>
      <c r="B139" s="5">
        <v>2017</v>
      </c>
      <c r="C139" s="5" t="s">
        <v>3</v>
      </c>
      <c r="D139" s="5">
        <v>2</v>
      </c>
      <c r="E139" s="32">
        <v>1.4583333333333393E-2</v>
      </c>
      <c r="F139" s="7">
        <v>0</v>
      </c>
    </row>
    <row r="140" spans="1:6" x14ac:dyDescent="0.25">
      <c r="A140" s="5">
        <v>6189384</v>
      </c>
      <c r="B140" s="5">
        <v>2017</v>
      </c>
      <c r="C140" s="5" t="s">
        <v>3</v>
      </c>
      <c r="D140" s="5">
        <v>1</v>
      </c>
      <c r="E140" s="32">
        <v>1.388888888888995E-3</v>
      </c>
      <c r="F140" s="7">
        <v>0</v>
      </c>
    </row>
    <row r="141" spans="1:6" x14ac:dyDescent="0.25">
      <c r="A141" s="5">
        <v>6189384</v>
      </c>
      <c r="B141" s="5">
        <v>2017</v>
      </c>
      <c r="C141" s="5" t="s">
        <v>3</v>
      </c>
      <c r="D141" s="5">
        <v>2</v>
      </c>
      <c r="E141" s="32">
        <v>4.8611111111110938E-3</v>
      </c>
      <c r="F141" s="7">
        <v>0</v>
      </c>
    </row>
    <row r="142" spans="1:6" x14ac:dyDescent="0.25">
      <c r="A142" s="5">
        <v>1901</v>
      </c>
      <c r="B142" s="5">
        <v>2017</v>
      </c>
      <c r="C142" s="5" t="s">
        <v>3</v>
      </c>
      <c r="D142" s="5">
        <v>1</v>
      </c>
      <c r="E142" s="32">
        <v>6.9444444444444198E-4</v>
      </c>
      <c r="F142" s="7">
        <v>0</v>
      </c>
    </row>
    <row r="143" spans="1:6" x14ac:dyDescent="0.25">
      <c r="A143" s="5">
        <v>1901</v>
      </c>
      <c r="B143" s="5">
        <v>2017</v>
      </c>
      <c r="C143" s="5" t="s">
        <v>3</v>
      </c>
      <c r="D143" s="5">
        <v>2</v>
      </c>
      <c r="E143" s="32">
        <v>2.7777777777777679E-3</v>
      </c>
      <c r="F143" s="7">
        <v>0</v>
      </c>
    </row>
    <row r="144" spans="1:6" x14ac:dyDescent="0.25">
      <c r="A144" s="5">
        <v>1907</v>
      </c>
      <c r="B144" s="5">
        <v>2017</v>
      </c>
      <c r="C144" s="5" t="s">
        <v>3</v>
      </c>
      <c r="D144" s="5">
        <v>1</v>
      </c>
      <c r="E144" s="32">
        <v>6.9444444444449749E-4</v>
      </c>
      <c r="F144" s="7">
        <v>0</v>
      </c>
    </row>
    <row r="145" spans="1:6" x14ac:dyDescent="0.25">
      <c r="A145" s="5">
        <v>1907</v>
      </c>
      <c r="B145" s="5">
        <v>2017</v>
      </c>
      <c r="C145" s="5" t="s">
        <v>3</v>
      </c>
      <c r="D145" s="5">
        <v>2</v>
      </c>
      <c r="E145" s="32">
        <v>2.0833333333333814E-3</v>
      </c>
      <c r="F145" s="7">
        <v>3.4722222189884633E-3</v>
      </c>
    </row>
    <row r="146" spans="1:6" x14ac:dyDescent="0.25">
      <c r="A146" s="5">
        <v>1905</v>
      </c>
      <c r="B146" s="5">
        <v>2017</v>
      </c>
      <c r="C146" s="5" t="s">
        <v>3</v>
      </c>
      <c r="D146" s="5">
        <v>1</v>
      </c>
      <c r="E146" s="32">
        <v>6.9444444444444198E-4</v>
      </c>
      <c r="F146" s="7">
        <v>0</v>
      </c>
    </row>
    <row r="147" spans="1:6" x14ac:dyDescent="0.25">
      <c r="A147" s="5">
        <v>1905</v>
      </c>
      <c r="B147" s="5">
        <v>2017</v>
      </c>
      <c r="C147" s="5" t="s">
        <v>3</v>
      </c>
      <c r="D147" s="5">
        <v>2</v>
      </c>
      <c r="E147" s="32">
        <v>2.7777777777777679E-3</v>
      </c>
      <c r="F147" s="7">
        <v>0</v>
      </c>
    </row>
    <row r="148" spans="1:6" x14ac:dyDescent="0.25">
      <c r="A148" s="5">
        <v>1908</v>
      </c>
      <c r="B148" s="5">
        <v>2017</v>
      </c>
      <c r="C148" s="5" t="s">
        <v>3</v>
      </c>
      <c r="D148" s="5">
        <v>1</v>
      </c>
      <c r="E148" s="32">
        <v>1.388888888888995E-3</v>
      </c>
      <c r="F148" s="7">
        <v>0</v>
      </c>
    </row>
    <row r="149" spans="1:6" x14ac:dyDescent="0.25">
      <c r="A149" s="5">
        <v>1908</v>
      </c>
      <c r="B149" s="5">
        <v>2017</v>
      </c>
      <c r="C149" s="5" t="s">
        <v>3</v>
      </c>
      <c r="D149" s="5">
        <v>2</v>
      </c>
      <c r="E149" s="32">
        <v>2.0833333333332704E-3</v>
      </c>
      <c r="F149" s="7">
        <v>0</v>
      </c>
    </row>
    <row r="150" spans="1:6" x14ac:dyDescent="0.25">
      <c r="A150" s="5">
        <v>1909</v>
      </c>
      <c r="B150" s="5">
        <v>2017</v>
      </c>
      <c r="C150" s="5" t="s">
        <v>3</v>
      </c>
      <c r="D150" s="5">
        <v>1</v>
      </c>
      <c r="E150" s="32">
        <v>1.388888888888884E-3</v>
      </c>
      <c r="F150" s="7">
        <v>0</v>
      </c>
    </row>
    <row r="151" spans="1:6" x14ac:dyDescent="0.25">
      <c r="A151" s="5">
        <v>1909</v>
      </c>
      <c r="B151" s="5">
        <v>2017</v>
      </c>
      <c r="C151" s="5" t="s">
        <v>3</v>
      </c>
      <c r="D151" s="5">
        <v>2</v>
      </c>
      <c r="E151" s="32">
        <v>3.4722222222222099E-3</v>
      </c>
      <c r="F151" s="7">
        <v>0</v>
      </c>
    </row>
    <row r="152" spans="1:6" x14ac:dyDescent="0.25">
      <c r="A152" s="5">
        <v>1910</v>
      </c>
      <c r="B152" s="5">
        <v>2017</v>
      </c>
      <c r="C152" s="5" t="s">
        <v>3</v>
      </c>
      <c r="D152" s="5">
        <v>1</v>
      </c>
      <c r="E152" s="32">
        <v>6.9444444444444198E-4</v>
      </c>
      <c r="F152" s="7">
        <v>0</v>
      </c>
    </row>
    <row r="153" spans="1:6" x14ac:dyDescent="0.25">
      <c r="A153" s="5">
        <v>1910</v>
      </c>
      <c r="B153" s="5">
        <v>2017</v>
      </c>
      <c r="C153" s="5" t="s">
        <v>3</v>
      </c>
      <c r="D153" s="5">
        <v>2</v>
      </c>
      <c r="E153" s="32">
        <v>2.7777777777777679E-3</v>
      </c>
      <c r="F153" s="7">
        <v>0</v>
      </c>
    </row>
    <row r="154" spans="1:6" x14ac:dyDescent="0.25">
      <c r="A154" s="5">
        <v>1904</v>
      </c>
      <c r="B154" s="5">
        <v>2017</v>
      </c>
      <c r="C154" s="5" t="s">
        <v>3</v>
      </c>
      <c r="D154" s="5">
        <v>1</v>
      </c>
      <c r="E154" s="32">
        <v>6.9444444444444198E-4</v>
      </c>
      <c r="F154" s="7">
        <v>0</v>
      </c>
    </row>
    <row r="155" spans="1:6" x14ac:dyDescent="0.25">
      <c r="A155" s="5">
        <v>1904</v>
      </c>
      <c r="B155" s="5">
        <v>2017</v>
      </c>
      <c r="C155" s="5" t="s">
        <v>3</v>
      </c>
      <c r="D155" s="5">
        <v>2</v>
      </c>
      <c r="E155" s="32">
        <v>9.0277777777778567E-3</v>
      </c>
      <c r="F155" s="7">
        <v>2.0833333328482695E-3</v>
      </c>
    </row>
    <row r="156" spans="1:6" x14ac:dyDescent="0.25">
      <c r="A156" s="5">
        <v>1892</v>
      </c>
      <c r="B156" s="5">
        <v>2017</v>
      </c>
      <c r="C156" s="5" t="s">
        <v>3</v>
      </c>
      <c r="D156" s="5">
        <v>1</v>
      </c>
      <c r="E156" s="32">
        <v>6.9444444444444198E-4</v>
      </c>
      <c r="F156" s="7">
        <v>0</v>
      </c>
    </row>
    <row r="157" spans="1:6" x14ac:dyDescent="0.25">
      <c r="A157" s="5">
        <v>1892</v>
      </c>
      <c r="B157" s="5">
        <v>2017</v>
      </c>
      <c r="C157" s="5" t="s">
        <v>3</v>
      </c>
      <c r="D157" s="5">
        <v>2</v>
      </c>
      <c r="E157" s="32">
        <v>2.0833333333333259E-3</v>
      </c>
      <c r="F157" s="7">
        <v>0</v>
      </c>
    </row>
    <row r="158" spans="1:6" x14ac:dyDescent="0.25">
      <c r="A158" s="5">
        <v>1889</v>
      </c>
      <c r="B158" s="5">
        <v>2017</v>
      </c>
      <c r="C158" s="5" t="s">
        <v>3</v>
      </c>
      <c r="D158" s="5">
        <v>1</v>
      </c>
      <c r="E158" s="32">
        <v>6.9444444444444198E-4</v>
      </c>
      <c r="F158" s="7">
        <v>0</v>
      </c>
    </row>
    <row r="159" spans="1:6" x14ac:dyDescent="0.25">
      <c r="A159" s="5">
        <v>1889</v>
      </c>
      <c r="B159" s="5">
        <v>2017</v>
      </c>
      <c r="C159" s="5" t="s">
        <v>3</v>
      </c>
      <c r="D159" s="5">
        <v>2</v>
      </c>
      <c r="E159" s="32">
        <v>4.1666666666667074E-3</v>
      </c>
      <c r="F159" s="7">
        <v>0</v>
      </c>
    </row>
    <row r="160" spans="1:6" x14ac:dyDescent="0.25">
      <c r="A160" s="5">
        <v>1888</v>
      </c>
      <c r="B160" s="5">
        <v>2017</v>
      </c>
      <c r="C160" s="5" t="s">
        <v>3</v>
      </c>
      <c r="D160" s="5">
        <v>1</v>
      </c>
      <c r="E160" s="32">
        <v>6.9444444444444198E-4</v>
      </c>
      <c r="F160" s="7">
        <v>0</v>
      </c>
    </row>
    <row r="161" spans="1:6" x14ac:dyDescent="0.25">
      <c r="A161" s="5">
        <v>1888</v>
      </c>
      <c r="B161" s="5">
        <v>2017</v>
      </c>
      <c r="C161" s="5" t="s">
        <v>3</v>
      </c>
      <c r="D161" s="5">
        <v>2</v>
      </c>
      <c r="E161" s="32">
        <v>4.8611111111110938E-3</v>
      </c>
      <c r="F161" s="7">
        <v>0</v>
      </c>
    </row>
    <row r="162" spans="1:6" x14ac:dyDescent="0.25">
      <c r="A162" s="5">
        <v>1906</v>
      </c>
      <c r="B162" s="5">
        <v>2017</v>
      </c>
      <c r="C162" s="5" t="s">
        <v>3</v>
      </c>
      <c r="D162" s="5">
        <v>1</v>
      </c>
      <c r="E162" s="32">
        <v>6.9444444444444198E-4</v>
      </c>
      <c r="F162" s="7">
        <v>0</v>
      </c>
    </row>
    <row r="163" spans="1:6" x14ac:dyDescent="0.25">
      <c r="A163" s="5">
        <v>1906</v>
      </c>
      <c r="B163" s="5">
        <v>2017</v>
      </c>
      <c r="C163" s="5" t="s">
        <v>3</v>
      </c>
      <c r="D163" s="5">
        <v>2</v>
      </c>
      <c r="E163" s="32">
        <v>3.4722222222222654E-3</v>
      </c>
      <c r="F163" s="7">
        <v>0</v>
      </c>
    </row>
    <row r="164" spans="1:6" x14ac:dyDescent="0.25">
      <c r="A164" s="5">
        <v>1828</v>
      </c>
      <c r="B164" s="5">
        <v>2017</v>
      </c>
      <c r="C164" s="5" t="s">
        <v>3</v>
      </c>
      <c r="D164" s="5">
        <v>1</v>
      </c>
      <c r="E164" s="32">
        <v>1.3888888888887729E-3</v>
      </c>
      <c r="F164" s="7">
        <v>0</v>
      </c>
    </row>
    <row r="165" spans="1:6" x14ac:dyDescent="0.25">
      <c r="A165" s="5">
        <v>1828</v>
      </c>
      <c r="B165" s="5">
        <v>2017</v>
      </c>
      <c r="C165" s="5" t="s">
        <v>3</v>
      </c>
      <c r="D165" s="5">
        <v>2</v>
      </c>
      <c r="E165" s="32">
        <v>2.7777777777777679E-3</v>
      </c>
      <c r="F165" s="7">
        <v>0</v>
      </c>
    </row>
    <row r="166" spans="1:6" x14ac:dyDescent="0.25">
      <c r="A166" s="5">
        <v>1826</v>
      </c>
      <c r="B166" s="5">
        <v>2017</v>
      </c>
      <c r="C166" s="5" t="s">
        <v>3</v>
      </c>
      <c r="D166" s="5">
        <v>1</v>
      </c>
      <c r="E166" s="32">
        <v>2.0833333333333259E-3</v>
      </c>
      <c r="F166" s="7">
        <v>0</v>
      </c>
    </row>
    <row r="167" spans="1:6" x14ac:dyDescent="0.25">
      <c r="A167" s="5">
        <v>1826</v>
      </c>
      <c r="B167" s="5">
        <v>2017</v>
      </c>
      <c r="C167" s="5" t="s">
        <v>3</v>
      </c>
      <c r="D167" s="5">
        <v>2</v>
      </c>
      <c r="E167" s="32">
        <v>2.0833333333333259E-3</v>
      </c>
      <c r="F167" s="7">
        <v>0</v>
      </c>
    </row>
    <row r="168" spans="1:6" x14ac:dyDescent="0.25">
      <c r="A168" s="5">
        <v>1827</v>
      </c>
      <c r="B168" s="5">
        <v>2017</v>
      </c>
      <c r="C168" s="5" t="s">
        <v>3</v>
      </c>
      <c r="D168" s="5">
        <v>1</v>
      </c>
      <c r="E168" s="32">
        <v>1.388888888888995E-3</v>
      </c>
      <c r="F168" s="7">
        <v>0</v>
      </c>
    </row>
    <row r="169" spans="1:6" x14ac:dyDescent="0.25">
      <c r="A169" s="5">
        <v>1827</v>
      </c>
      <c r="B169" s="5">
        <v>2017</v>
      </c>
      <c r="C169" s="5" t="s">
        <v>3</v>
      </c>
      <c r="D169" s="5">
        <v>2</v>
      </c>
      <c r="E169" s="32">
        <v>4.1666666666665408E-3</v>
      </c>
      <c r="F169" s="7">
        <v>0</v>
      </c>
    </row>
    <row r="170" spans="1:6" x14ac:dyDescent="0.25">
      <c r="A170" s="5">
        <v>1829</v>
      </c>
      <c r="B170" s="5">
        <v>2017</v>
      </c>
      <c r="C170" s="5" t="s">
        <v>3</v>
      </c>
      <c r="D170" s="5">
        <v>1</v>
      </c>
      <c r="E170" s="32">
        <v>3.4722222222222099E-3</v>
      </c>
      <c r="F170" s="7">
        <v>0</v>
      </c>
    </row>
    <row r="171" spans="1:6" x14ac:dyDescent="0.25">
      <c r="A171" s="5">
        <v>1829</v>
      </c>
      <c r="B171" s="5">
        <v>2017</v>
      </c>
      <c r="C171" s="5" t="s">
        <v>3</v>
      </c>
      <c r="D171" s="5">
        <v>2</v>
      </c>
      <c r="E171" s="32">
        <v>1.388888888888995E-3</v>
      </c>
      <c r="F171" s="7">
        <v>0</v>
      </c>
    </row>
    <row r="172" spans="1:6" x14ac:dyDescent="0.25">
      <c r="A172" s="5">
        <v>1830</v>
      </c>
      <c r="B172" s="5">
        <v>2017</v>
      </c>
      <c r="C172" s="5" t="s">
        <v>3</v>
      </c>
      <c r="D172" s="5">
        <v>1</v>
      </c>
      <c r="E172" s="32">
        <v>1.388888888888884E-3</v>
      </c>
      <c r="F172" s="7">
        <v>0</v>
      </c>
    </row>
    <row r="173" spans="1:6" x14ac:dyDescent="0.25">
      <c r="A173" s="5">
        <v>1830</v>
      </c>
      <c r="B173" s="5">
        <v>2017</v>
      </c>
      <c r="C173" s="5" t="s">
        <v>3</v>
      </c>
      <c r="D173" s="5">
        <v>2</v>
      </c>
      <c r="E173" s="32">
        <v>4.1666666666666519E-3</v>
      </c>
      <c r="F173" s="7">
        <v>0</v>
      </c>
    </row>
    <row r="174" spans="1:6" x14ac:dyDescent="0.25">
      <c r="A174" s="5">
        <v>1851</v>
      </c>
      <c r="B174" s="5">
        <v>2017</v>
      </c>
      <c r="C174" s="5" t="s">
        <v>3</v>
      </c>
      <c r="D174" s="5">
        <v>1</v>
      </c>
      <c r="E174" s="32">
        <v>2.0833333333332704E-3</v>
      </c>
      <c r="F174" s="7">
        <v>0</v>
      </c>
    </row>
    <row r="175" spans="1:6" x14ac:dyDescent="0.25">
      <c r="A175" s="5">
        <v>1851</v>
      </c>
      <c r="B175" s="5">
        <v>2017</v>
      </c>
      <c r="C175" s="5" t="s">
        <v>3</v>
      </c>
      <c r="D175" s="5">
        <v>2</v>
      </c>
      <c r="E175" s="32">
        <v>4.1666666666666519E-3</v>
      </c>
      <c r="F175" s="7">
        <v>0</v>
      </c>
    </row>
    <row r="176" spans="1:6" x14ac:dyDescent="0.25">
      <c r="A176" s="5">
        <v>1850</v>
      </c>
      <c r="B176" s="5">
        <v>2017</v>
      </c>
      <c r="C176" s="5" t="s">
        <v>3</v>
      </c>
      <c r="D176" s="5">
        <v>1</v>
      </c>
      <c r="E176" s="32">
        <v>1.388888888888884E-3</v>
      </c>
      <c r="F176" s="7">
        <v>0</v>
      </c>
    </row>
    <row r="177" spans="1:6" x14ac:dyDescent="0.25">
      <c r="A177" s="5">
        <v>1850</v>
      </c>
      <c r="B177" s="5">
        <v>2017</v>
      </c>
      <c r="C177" s="5" t="s">
        <v>3</v>
      </c>
      <c r="D177" s="5">
        <v>2</v>
      </c>
      <c r="E177" s="32">
        <v>4.1666666666666519E-3</v>
      </c>
      <c r="F177" s="7">
        <v>0</v>
      </c>
    </row>
    <row r="178" spans="1:6" x14ac:dyDescent="0.25">
      <c r="A178" s="5">
        <v>1859</v>
      </c>
      <c r="B178" s="5">
        <v>2017</v>
      </c>
      <c r="C178" s="5" t="s">
        <v>3</v>
      </c>
      <c r="D178" s="5">
        <v>1</v>
      </c>
      <c r="E178" s="32">
        <v>6.9444444444444198E-4</v>
      </c>
      <c r="F178" s="7">
        <v>0</v>
      </c>
    </row>
    <row r="179" spans="1:6" x14ac:dyDescent="0.25">
      <c r="A179" s="5">
        <v>1859</v>
      </c>
      <c r="B179" s="5">
        <v>2017</v>
      </c>
      <c r="C179" s="5" t="s">
        <v>3</v>
      </c>
      <c r="D179" s="5">
        <v>2</v>
      </c>
      <c r="E179" s="32">
        <v>2.083333333333437E-3</v>
      </c>
      <c r="F179" s="7">
        <v>2.0833333328482695E-3</v>
      </c>
    </row>
    <row r="180" spans="1:6" x14ac:dyDescent="0.25">
      <c r="A180" s="5">
        <v>1863</v>
      </c>
      <c r="B180" s="5">
        <v>2017</v>
      </c>
      <c r="C180" s="5" t="s">
        <v>3</v>
      </c>
      <c r="D180" s="5">
        <v>1</v>
      </c>
      <c r="E180" s="32">
        <v>1.388888888888884E-3</v>
      </c>
      <c r="F180" s="7">
        <v>0</v>
      </c>
    </row>
    <row r="181" spans="1:6" x14ac:dyDescent="0.25">
      <c r="A181" s="5">
        <v>1863</v>
      </c>
      <c r="B181" s="5">
        <v>2017</v>
      </c>
      <c r="C181" s="5" t="s">
        <v>3</v>
      </c>
      <c r="D181" s="5">
        <v>2</v>
      </c>
      <c r="E181" s="32">
        <v>6.9444444444444198E-4</v>
      </c>
      <c r="F181" s="7">
        <v>6.944444467080757E-4</v>
      </c>
    </row>
    <row r="182" spans="1:6" x14ac:dyDescent="0.25">
      <c r="A182" s="5">
        <v>1861</v>
      </c>
      <c r="B182" s="5">
        <v>2017</v>
      </c>
      <c r="C182" s="5" t="s">
        <v>3</v>
      </c>
      <c r="D182" s="5">
        <v>1</v>
      </c>
      <c r="E182" s="32">
        <v>6.9444444444444198E-4</v>
      </c>
      <c r="F182" s="7">
        <v>0</v>
      </c>
    </row>
    <row r="183" spans="1:6" x14ac:dyDescent="0.25">
      <c r="A183" s="5">
        <v>1861</v>
      </c>
      <c r="B183" s="5">
        <v>2017</v>
      </c>
      <c r="C183" s="5" t="s">
        <v>3</v>
      </c>
      <c r="D183" s="5">
        <v>2</v>
      </c>
      <c r="E183" s="32">
        <v>2.0833333333333259E-3</v>
      </c>
      <c r="F183" s="7">
        <v>0</v>
      </c>
    </row>
    <row r="184" spans="1:6" x14ac:dyDescent="0.25">
      <c r="A184" s="5">
        <v>1882</v>
      </c>
      <c r="B184" s="5">
        <v>2017</v>
      </c>
      <c r="C184" s="5" t="s">
        <v>3</v>
      </c>
      <c r="D184" s="5">
        <v>1</v>
      </c>
      <c r="E184" s="32">
        <v>1.388888888888884E-3</v>
      </c>
      <c r="F184" s="7">
        <v>0</v>
      </c>
    </row>
    <row r="185" spans="1:6" x14ac:dyDescent="0.25">
      <c r="A185" s="5">
        <v>1882</v>
      </c>
      <c r="B185" s="5">
        <v>2017</v>
      </c>
      <c r="C185" s="5" t="s">
        <v>3</v>
      </c>
      <c r="D185" s="5">
        <v>2</v>
      </c>
      <c r="E185" s="32">
        <v>7.6388888888889173E-3</v>
      </c>
      <c r="F185" s="7">
        <v>0</v>
      </c>
    </row>
    <row r="186" spans="1:6" x14ac:dyDescent="0.25">
      <c r="A186" s="5">
        <v>1881</v>
      </c>
      <c r="B186" s="5">
        <v>2017</v>
      </c>
      <c r="C186" s="5" t="s">
        <v>3</v>
      </c>
      <c r="D186" s="5">
        <v>1</v>
      </c>
      <c r="E186" s="32">
        <v>1.388888888888884E-3</v>
      </c>
      <c r="F186" s="7">
        <v>0</v>
      </c>
    </row>
    <row r="187" spans="1:6" x14ac:dyDescent="0.25">
      <c r="A187" s="5">
        <v>1881</v>
      </c>
      <c r="B187" s="5">
        <v>2017</v>
      </c>
      <c r="C187" s="5" t="s">
        <v>3</v>
      </c>
      <c r="D187" s="5">
        <v>2</v>
      </c>
      <c r="E187" s="32">
        <v>3.4722222222222654E-3</v>
      </c>
      <c r="F187" s="7">
        <v>1.3888888861401938E-3</v>
      </c>
    </row>
    <row r="188" spans="1:6" x14ac:dyDescent="0.25">
      <c r="A188" s="5">
        <v>1880</v>
      </c>
      <c r="B188" s="5">
        <v>2017</v>
      </c>
      <c r="C188" s="5" t="s">
        <v>3</v>
      </c>
      <c r="D188" s="5">
        <v>1</v>
      </c>
      <c r="E188" s="32">
        <v>6.9444444444444198E-4</v>
      </c>
      <c r="F188" s="7">
        <v>0</v>
      </c>
    </row>
    <row r="189" spans="1:6" x14ac:dyDescent="0.25">
      <c r="A189" s="5">
        <v>1880</v>
      </c>
      <c r="B189" s="5">
        <v>2017</v>
      </c>
      <c r="C189" s="5" t="s">
        <v>3</v>
      </c>
      <c r="D189" s="5">
        <v>2</v>
      </c>
      <c r="E189" s="32">
        <v>6.9444444444433095E-4</v>
      </c>
      <c r="F189" s="7">
        <v>1.0340277777795563</v>
      </c>
    </row>
    <row r="190" spans="1:6" x14ac:dyDescent="0.25">
      <c r="A190" s="5">
        <v>49</v>
      </c>
      <c r="B190" s="5">
        <v>2018</v>
      </c>
      <c r="C190" s="5" t="s">
        <v>3</v>
      </c>
      <c r="D190" s="5">
        <v>1</v>
      </c>
      <c r="E190" s="32">
        <v>2.0833333333333814E-3</v>
      </c>
      <c r="F190" s="7">
        <v>0</v>
      </c>
    </row>
    <row r="191" spans="1:6" x14ac:dyDescent="0.25">
      <c r="A191" s="5">
        <v>49</v>
      </c>
      <c r="B191" s="5">
        <v>2018</v>
      </c>
      <c r="C191" s="5" t="s">
        <v>3</v>
      </c>
      <c r="D191" s="5">
        <v>2</v>
      </c>
      <c r="E191" s="32">
        <v>2.7777777777777679E-3</v>
      </c>
      <c r="F191" s="7">
        <v>27.169444444443798</v>
      </c>
    </row>
    <row r="192" spans="1:6" x14ac:dyDescent="0.25">
      <c r="A192" s="5">
        <v>47</v>
      </c>
      <c r="B192" s="5">
        <v>2018</v>
      </c>
      <c r="C192" s="5" t="s">
        <v>3</v>
      </c>
      <c r="D192" s="5">
        <v>1</v>
      </c>
      <c r="E192" s="32">
        <v>1.388888888888884E-3</v>
      </c>
      <c r="F192" s="7">
        <v>0</v>
      </c>
    </row>
    <row r="193" spans="1:6" x14ac:dyDescent="0.25">
      <c r="A193" s="5">
        <v>47</v>
      </c>
      <c r="B193" s="5">
        <v>2018</v>
      </c>
      <c r="C193" s="5" t="s">
        <v>3</v>
      </c>
      <c r="D193" s="5">
        <v>2</v>
      </c>
      <c r="E193" s="32">
        <v>2.7777777777778789E-3</v>
      </c>
      <c r="F193" s="7">
        <v>27.191666666672972</v>
      </c>
    </row>
    <row r="194" spans="1:6" x14ac:dyDescent="0.25">
      <c r="A194" s="5">
        <v>43</v>
      </c>
      <c r="B194" s="5">
        <v>2018</v>
      </c>
      <c r="C194" s="5" t="s">
        <v>3</v>
      </c>
      <c r="D194" s="5">
        <v>1</v>
      </c>
      <c r="E194" s="32">
        <v>2.0833333333332704E-3</v>
      </c>
      <c r="F194" s="7">
        <v>0</v>
      </c>
    </row>
    <row r="195" spans="1:6" x14ac:dyDescent="0.25">
      <c r="A195" s="5">
        <v>43</v>
      </c>
      <c r="B195" s="5">
        <v>2018</v>
      </c>
      <c r="C195" s="5" t="s">
        <v>3</v>
      </c>
      <c r="D195" s="5">
        <v>2</v>
      </c>
      <c r="E195" s="32">
        <v>2.7777777777777679E-3</v>
      </c>
      <c r="F195" s="7">
        <v>27.165972222217533</v>
      </c>
    </row>
    <row r="196" spans="1:6" x14ac:dyDescent="0.25">
      <c r="A196" s="5">
        <v>39</v>
      </c>
      <c r="B196" s="5">
        <v>2018</v>
      </c>
      <c r="C196" s="5" t="s">
        <v>3</v>
      </c>
      <c r="D196" s="5">
        <v>1</v>
      </c>
      <c r="E196" s="32">
        <v>2.0833333333332704E-3</v>
      </c>
      <c r="F196" s="7">
        <v>0</v>
      </c>
    </row>
    <row r="197" spans="1:6" x14ac:dyDescent="0.25">
      <c r="A197" s="5">
        <v>39</v>
      </c>
      <c r="B197" s="5">
        <v>2018</v>
      </c>
      <c r="C197" s="5" t="s">
        <v>3</v>
      </c>
      <c r="D197" s="5">
        <v>2</v>
      </c>
      <c r="E197" s="32">
        <v>3.4722222222222099E-3</v>
      </c>
      <c r="F197" s="7">
        <v>29.220138888893416</v>
      </c>
    </row>
    <row r="198" spans="1:6" x14ac:dyDescent="0.25">
      <c r="A198" s="5">
        <v>37</v>
      </c>
      <c r="B198" s="5">
        <v>2018</v>
      </c>
      <c r="C198" s="5" t="s">
        <v>3</v>
      </c>
      <c r="D198" s="5">
        <v>1</v>
      </c>
      <c r="E198" s="32">
        <v>1.388888888888884E-3</v>
      </c>
      <c r="F198" s="7">
        <v>0</v>
      </c>
    </row>
    <row r="199" spans="1:6" x14ac:dyDescent="0.25">
      <c r="A199" s="5">
        <v>37</v>
      </c>
      <c r="B199" s="5">
        <v>2018</v>
      </c>
      <c r="C199" s="5" t="s">
        <v>3</v>
      </c>
      <c r="D199" s="5">
        <v>2</v>
      </c>
      <c r="E199" s="32">
        <v>2.7777777777777679E-3</v>
      </c>
      <c r="F199" s="7">
        <v>29.175694444449618</v>
      </c>
    </row>
    <row r="200" spans="1:6" x14ac:dyDescent="0.25">
      <c r="A200" s="5">
        <v>36</v>
      </c>
      <c r="B200" s="5">
        <v>2018</v>
      </c>
      <c r="C200" s="5" t="s">
        <v>3</v>
      </c>
      <c r="D200" s="5">
        <v>1</v>
      </c>
      <c r="E200" s="32">
        <v>3.4722222222222654E-3</v>
      </c>
      <c r="F200" s="7">
        <v>0</v>
      </c>
    </row>
    <row r="201" spans="1:6" x14ac:dyDescent="0.25">
      <c r="A201" s="5">
        <v>36</v>
      </c>
      <c r="B201" s="5">
        <v>2018</v>
      </c>
      <c r="C201" s="5" t="s">
        <v>3</v>
      </c>
      <c r="D201" s="5">
        <v>2</v>
      </c>
      <c r="E201" s="32">
        <v>2.7777777777777679E-3</v>
      </c>
      <c r="F201" s="7">
        <v>29.147222222221899</v>
      </c>
    </row>
    <row r="202" spans="1:6" x14ac:dyDescent="0.25">
      <c r="A202" s="5">
        <v>27</v>
      </c>
      <c r="B202" s="5">
        <v>2018</v>
      </c>
      <c r="C202" s="5" t="s">
        <v>3</v>
      </c>
      <c r="D202" s="5">
        <v>1</v>
      </c>
      <c r="E202" s="32">
        <v>1.388888888888884E-3</v>
      </c>
      <c r="F202" s="7">
        <v>0</v>
      </c>
    </row>
    <row r="203" spans="1:6" x14ac:dyDescent="0.25">
      <c r="A203" s="5">
        <v>27</v>
      </c>
      <c r="B203" s="5">
        <v>2018</v>
      </c>
      <c r="C203" s="5" t="s">
        <v>3</v>
      </c>
      <c r="D203" s="5">
        <v>2</v>
      </c>
      <c r="E203" s="32">
        <v>2.7777777777777679E-3</v>
      </c>
      <c r="F203" s="7">
        <v>27.040972222224809</v>
      </c>
    </row>
    <row r="204" spans="1:6" x14ac:dyDescent="0.25">
      <c r="A204" s="5">
        <v>26</v>
      </c>
      <c r="B204" s="5">
        <v>2018</v>
      </c>
      <c r="C204" s="5" t="s">
        <v>3</v>
      </c>
      <c r="D204" s="5">
        <v>1</v>
      </c>
      <c r="E204" s="32">
        <v>4.8611111111111494E-3</v>
      </c>
      <c r="F204" s="7">
        <v>0</v>
      </c>
    </row>
    <row r="205" spans="1:6" x14ac:dyDescent="0.25">
      <c r="A205" s="5">
        <v>26</v>
      </c>
      <c r="B205" s="5">
        <v>2018</v>
      </c>
      <c r="C205" s="5" t="s">
        <v>3</v>
      </c>
      <c r="D205" s="5">
        <v>2</v>
      </c>
      <c r="E205" s="32">
        <v>3.4722222222222099E-3</v>
      </c>
      <c r="F205" s="7">
        <v>26.990277777782467</v>
      </c>
    </row>
    <row r="206" spans="1:6" x14ac:dyDescent="0.25">
      <c r="A206" s="5">
        <v>23</v>
      </c>
      <c r="B206" s="5">
        <v>2018</v>
      </c>
      <c r="C206" s="5" t="s">
        <v>3</v>
      </c>
      <c r="D206" s="5">
        <v>1</v>
      </c>
      <c r="E206" s="32">
        <v>6.9444444444444198E-3</v>
      </c>
      <c r="F206" s="7">
        <v>0</v>
      </c>
    </row>
    <row r="207" spans="1:6" x14ac:dyDescent="0.25">
      <c r="A207" s="5">
        <v>23</v>
      </c>
      <c r="B207" s="5">
        <v>2018</v>
      </c>
      <c r="C207" s="5" t="s">
        <v>3</v>
      </c>
      <c r="D207" s="5">
        <v>2</v>
      </c>
      <c r="E207" s="32">
        <v>2.7777777777777679E-3</v>
      </c>
      <c r="F207" s="7">
        <v>35.019444444449618</v>
      </c>
    </row>
    <row r="208" spans="1:6" x14ac:dyDescent="0.25">
      <c r="A208" s="5">
        <v>20</v>
      </c>
      <c r="B208" s="5">
        <v>2018</v>
      </c>
      <c r="C208" s="5" t="s">
        <v>3</v>
      </c>
      <c r="D208" s="5">
        <v>1</v>
      </c>
      <c r="E208" s="32">
        <v>2.7777777777777679E-3</v>
      </c>
      <c r="F208" s="7">
        <v>0</v>
      </c>
    </row>
    <row r="209" spans="1:6" x14ac:dyDescent="0.25">
      <c r="A209" s="5">
        <v>20</v>
      </c>
      <c r="B209" s="5">
        <v>2018</v>
      </c>
      <c r="C209" s="5" t="s">
        <v>3</v>
      </c>
      <c r="D209" s="5">
        <v>2</v>
      </c>
      <c r="E209" s="32">
        <v>2.7777777777777679E-3</v>
      </c>
      <c r="F209" s="7">
        <v>33.806944444448163</v>
      </c>
    </row>
    <row r="210" spans="1:6" x14ac:dyDescent="0.25">
      <c r="A210" s="5">
        <v>19</v>
      </c>
      <c r="B210" s="5">
        <v>2018</v>
      </c>
      <c r="C210" s="5" t="s">
        <v>3</v>
      </c>
      <c r="D210" s="5">
        <v>1</v>
      </c>
      <c r="E210" s="32">
        <v>2.0833333333333259E-3</v>
      </c>
      <c r="F210" s="7">
        <v>0</v>
      </c>
    </row>
    <row r="211" spans="1:6" x14ac:dyDescent="0.25">
      <c r="A211" s="5">
        <v>19</v>
      </c>
      <c r="B211" s="5">
        <v>2018</v>
      </c>
      <c r="C211" s="5" t="s">
        <v>3</v>
      </c>
      <c r="D211" s="5">
        <v>2</v>
      </c>
      <c r="E211" s="32">
        <v>3.4722222222222099E-3</v>
      </c>
      <c r="F211" s="7">
        <v>33.803472222221899</v>
      </c>
    </row>
    <row r="212" spans="1:6" x14ac:dyDescent="0.25">
      <c r="A212" s="5">
        <v>1968</v>
      </c>
      <c r="B212" s="5">
        <v>2017</v>
      </c>
      <c r="C212" s="5" t="s">
        <v>3</v>
      </c>
      <c r="D212" s="5">
        <v>1</v>
      </c>
      <c r="E212" s="32">
        <v>6.9444444444444198E-4</v>
      </c>
      <c r="F212" s="7">
        <v>0</v>
      </c>
    </row>
    <row r="213" spans="1:6" x14ac:dyDescent="0.25">
      <c r="A213" s="5">
        <v>1968</v>
      </c>
      <c r="B213" s="5">
        <v>2017</v>
      </c>
      <c r="C213" s="5" t="s">
        <v>3</v>
      </c>
      <c r="D213" s="5">
        <v>2</v>
      </c>
      <c r="E213" s="32">
        <v>4.1666666666666519E-3</v>
      </c>
      <c r="F213" s="7">
        <v>0</v>
      </c>
    </row>
    <row r="214" spans="1:6" x14ac:dyDescent="0.25">
      <c r="A214" s="5">
        <v>1970</v>
      </c>
      <c r="B214" s="5">
        <v>2017</v>
      </c>
      <c r="C214" s="5" t="s">
        <v>3</v>
      </c>
      <c r="D214" s="5">
        <v>1</v>
      </c>
      <c r="E214" s="32">
        <v>1.388888888888884E-3</v>
      </c>
      <c r="F214" s="7">
        <v>0</v>
      </c>
    </row>
    <row r="215" spans="1:6" x14ac:dyDescent="0.25">
      <c r="A215" s="5">
        <v>1970</v>
      </c>
      <c r="B215" s="5">
        <v>2017</v>
      </c>
      <c r="C215" s="5" t="s">
        <v>3</v>
      </c>
      <c r="D215" s="5">
        <v>2</v>
      </c>
      <c r="E215" s="32">
        <v>1.3194444444444398E-2</v>
      </c>
      <c r="F215" s="7">
        <v>20.772222222221899</v>
      </c>
    </row>
    <row r="216" spans="1:6" x14ac:dyDescent="0.25">
      <c r="A216" s="5">
        <v>1984</v>
      </c>
      <c r="B216" s="5">
        <v>2017</v>
      </c>
      <c r="C216" s="5" t="s">
        <v>3</v>
      </c>
      <c r="D216" s="5">
        <v>1</v>
      </c>
      <c r="E216" s="32">
        <v>6.9444444444449749E-4</v>
      </c>
      <c r="F216" s="7">
        <v>0</v>
      </c>
    </row>
    <row r="217" spans="1:6" x14ac:dyDescent="0.25">
      <c r="A217" s="5">
        <v>1984</v>
      </c>
      <c r="B217" s="5">
        <v>2017</v>
      </c>
      <c r="C217" s="5" t="s">
        <v>3</v>
      </c>
      <c r="D217" s="5">
        <v>2</v>
      </c>
      <c r="E217" s="32">
        <v>4.1666666666666519E-3</v>
      </c>
      <c r="F217" s="7">
        <v>6.944444467080757E-4</v>
      </c>
    </row>
    <row r="218" spans="1:6" x14ac:dyDescent="0.25">
      <c r="A218" s="5">
        <v>1985</v>
      </c>
      <c r="B218" s="5">
        <v>2017</v>
      </c>
      <c r="C218" s="5" t="s">
        <v>3</v>
      </c>
      <c r="D218" s="5">
        <v>1</v>
      </c>
      <c r="E218" s="32">
        <v>6.9444444444449749E-4</v>
      </c>
      <c r="F218" s="7">
        <v>0</v>
      </c>
    </row>
    <row r="219" spans="1:6" x14ac:dyDescent="0.25">
      <c r="A219" s="5">
        <v>1985</v>
      </c>
      <c r="B219" s="5">
        <v>2017</v>
      </c>
      <c r="C219" s="5" t="s">
        <v>3</v>
      </c>
      <c r="D219" s="5">
        <v>2</v>
      </c>
      <c r="E219" s="32">
        <v>2.0833333333333259E-3</v>
      </c>
      <c r="F219" s="7">
        <v>0</v>
      </c>
    </row>
    <row r="220" spans="1:6" x14ac:dyDescent="0.25">
      <c r="A220" s="5">
        <v>1986</v>
      </c>
      <c r="B220" s="5">
        <v>2017</v>
      </c>
      <c r="C220" s="5" t="s">
        <v>3</v>
      </c>
      <c r="D220" s="5">
        <v>1</v>
      </c>
      <c r="E220" s="32">
        <v>1.388888888888884E-3</v>
      </c>
      <c r="F220" s="7">
        <v>0</v>
      </c>
    </row>
    <row r="221" spans="1:6" x14ac:dyDescent="0.25">
      <c r="A221" s="5">
        <v>1986</v>
      </c>
      <c r="B221" s="5">
        <v>2017</v>
      </c>
      <c r="C221" s="5" t="s">
        <v>3</v>
      </c>
      <c r="D221" s="5">
        <v>2</v>
      </c>
      <c r="E221" s="32">
        <v>2.0833333333333814E-3</v>
      </c>
      <c r="F221" s="7">
        <v>0</v>
      </c>
    </row>
    <row r="222" spans="1:6" x14ac:dyDescent="0.25">
      <c r="A222" s="5">
        <v>1987</v>
      </c>
      <c r="B222" s="5">
        <v>2017</v>
      </c>
      <c r="C222" s="5" t="s">
        <v>3</v>
      </c>
      <c r="D222" s="5">
        <v>1</v>
      </c>
      <c r="E222" s="32">
        <v>1.388888888888884E-3</v>
      </c>
      <c r="F222" s="7">
        <v>0</v>
      </c>
    </row>
    <row r="223" spans="1:6" x14ac:dyDescent="0.25">
      <c r="A223" s="5">
        <v>1987</v>
      </c>
      <c r="B223" s="5">
        <v>2017</v>
      </c>
      <c r="C223" s="5" t="s">
        <v>3</v>
      </c>
      <c r="D223" s="5">
        <v>2</v>
      </c>
      <c r="E223" s="32">
        <v>6.9444444444444198E-3</v>
      </c>
      <c r="F223" s="7">
        <v>0</v>
      </c>
    </row>
    <row r="224" spans="1:6" x14ac:dyDescent="0.25">
      <c r="A224" s="5">
        <v>1988</v>
      </c>
      <c r="B224" s="5">
        <v>2017</v>
      </c>
      <c r="C224" s="5" t="s">
        <v>3</v>
      </c>
      <c r="D224" s="5">
        <v>1</v>
      </c>
      <c r="E224" s="32">
        <v>2.0833333333332704E-3</v>
      </c>
      <c r="F224" s="7">
        <v>0</v>
      </c>
    </row>
    <row r="225" spans="1:6" x14ac:dyDescent="0.25">
      <c r="A225" s="5">
        <v>1988</v>
      </c>
      <c r="B225" s="5">
        <v>2017</v>
      </c>
      <c r="C225" s="5" t="s">
        <v>3</v>
      </c>
      <c r="D225" s="5">
        <v>2</v>
      </c>
      <c r="E225" s="32">
        <v>1.2500000000000067E-2</v>
      </c>
      <c r="F225" s="7">
        <v>0</v>
      </c>
    </row>
    <row r="226" spans="1:6" x14ac:dyDescent="0.25">
      <c r="A226" s="5">
        <v>1989</v>
      </c>
      <c r="B226" s="5">
        <v>2017</v>
      </c>
      <c r="C226" s="5" t="s">
        <v>3</v>
      </c>
      <c r="D226" s="5">
        <v>1</v>
      </c>
      <c r="E226" s="32">
        <v>1.388888888888884E-3</v>
      </c>
      <c r="F226" s="7">
        <v>0</v>
      </c>
    </row>
    <row r="227" spans="1:6" x14ac:dyDescent="0.25">
      <c r="A227" s="5">
        <v>1989</v>
      </c>
      <c r="B227" s="5">
        <v>2017</v>
      </c>
      <c r="C227" s="5" t="s">
        <v>3</v>
      </c>
      <c r="D227" s="5">
        <v>2</v>
      </c>
      <c r="E227" s="32">
        <v>6.9444444444438647E-4</v>
      </c>
      <c r="F227" s="7">
        <v>0</v>
      </c>
    </row>
    <row r="228" spans="1:6" x14ac:dyDescent="0.25">
      <c r="A228" s="5">
        <v>1989</v>
      </c>
      <c r="B228" s="5">
        <v>2017</v>
      </c>
      <c r="C228" s="5" t="s">
        <v>3</v>
      </c>
      <c r="D228" s="5">
        <v>1</v>
      </c>
      <c r="E228" s="32">
        <v>6.9444444444444198E-4</v>
      </c>
      <c r="F228" s="7">
        <v>0</v>
      </c>
    </row>
    <row r="229" spans="1:6" x14ac:dyDescent="0.25">
      <c r="A229" s="5">
        <v>1989</v>
      </c>
      <c r="B229" s="5">
        <v>2017</v>
      </c>
      <c r="C229" s="5" t="s">
        <v>3</v>
      </c>
      <c r="D229" s="5">
        <v>2</v>
      </c>
      <c r="E229" s="32">
        <v>2.7777777777777679E-3</v>
      </c>
      <c r="F229" s="7">
        <v>0</v>
      </c>
    </row>
    <row r="230" spans="1:6" x14ac:dyDescent="0.25">
      <c r="A230" s="5">
        <v>1991</v>
      </c>
      <c r="B230" s="5">
        <v>2017</v>
      </c>
      <c r="C230" s="5" t="s">
        <v>3</v>
      </c>
      <c r="D230" s="5">
        <v>1</v>
      </c>
      <c r="E230" s="32">
        <v>6.9444444444444198E-4</v>
      </c>
      <c r="F230" s="7">
        <v>0</v>
      </c>
    </row>
    <row r="231" spans="1:6" x14ac:dyDescent="0.25">
      <c r="A231" s="5">
        <v>1992</v>
      </c>
      <c r="B231" s="5">
        <v>2017</v>
      </c>
      <c r="C231" s="5" t="s">
        <v>3</v>
      </c>
      <c r="D231" s="5">
        <v>1</v>
      </c>
      <c r="E231" s="32">
        <v>2.0833333333333259E-3</v>
      </c>
      <c r="F231" s="7">
        <v>0</v>
      </c>
    </row>
    <row r="232" spans="1:6" x14ac:dyDescent="0.25">
      <c r="A232" s="5">
        <v>1992</v>
      </c>
      <c r="B232" s="5">
        <v>2017</v>
      </c>
      <c r="C232" s="5" t="s">
        <v>3</v>
      </c>
      <c r="D232" s="5">
        <v>2</v>
      </c>
      <c r="E232" s="32">
        <v>3.4722222222223209E-3</v>
      </c>
      <c r="F232" s="7">
        <v>6.944444467080757E-4</v>
      </c>
    </row>
    <row r="233" spans="1:6" x14ac:dyDescent="0.25">
      <c r="A233" s="5">
        <v>1993</v>
      </c>
      <c r="B233" s="5">
        <v>2017</v>
      </c>
      <c r="C233" s="5" t="s">
        <v>3</v>
      </c>
      <c r="D233" s="5">
        <v>1</v>
      </c>
      <c r="E233" s="32">
        <v>2.0833333333332149E-3</v>
      </c>
      <c r="F233" s="7">
        <v>0</v>
      </c>
    </row>
    <row r="234" spans="1:6" x14ac:dyDescent="0.25">
      <c r="A234" s="5">
        <v>1993</v>
      </c>
      <c r="B234" s="5">
        <v>2017</v>
      </c>
      <c r="C234" s="5" t="s">
        <v>3</v>
      </c>
      <c r="D234" s="5">
        <v>2</v>
      </c>
      <c r="E234" s="32">
        <v>3.4722222222222099E-3</v>
      </c>
      <c r="F234" s="7">
        <v>6.944444467080757E-4</v>
      </c>
    </row>
    <row r="235" spans="1:6" x14ac:dyDescent="0.25">
      <c r="A235" s="5">
        <v>1995</v>
      </c>
      <c r="B235" s="5">
        <v>2017</v>
      </c>
      <c r="C235" s="5" t="s">
        <v>3</v>
      </c>
      <c r="D235" s="5">
        <v>1</v>
      </c>
      <c r="E235" s="32">
        <v>1.388888888888884E-3</v>
      </c>
      <c r="F235" s="7">
        <v>0</v>
      </c>
    </row>
    <row r="236" spans="1:6" x14ac:dyDescent="0.25">
      <c r="A236" s="5">
        <v>1995</v>
      </c>
      <c r="B236" s="5">
        <v>2017</v>
      </c>
      <c r="C236" s="5" t="s">
        <v>3</v>
      </c>
      <c r="D236" s="5">
        <v>2</v>
      </c>
      <c r="E236" s="32">
        <v>5.5555555555556468E-3</v>
      </c>
      <c r="F236" s="7">
        <v>0</v>
      </c>
    </row>
    <row r="237" spans="1:6" x14ac:dyDescent="0.25">
      <c r="A237" s="5">
        <v>1997</v>
      </c>
      <c r="B237" s="5">
        <v>2017</v>
      </c>
      <c r="C237" s="5" t="s">
        <v>3</v>
      </c>
      <c r="D237" s="5">
        <v>1</v>
      </c>
      <c r="E237" s="32">
        <v>2.7777777777777679E-3</v>
      </c>
      <c r="F237" s="7">
        <v>0</v>
      </c>
    </row>
    <row r="238" spans="1:6" x14ac:dyDescent="0.25">
      <c r="A238" s="5">
        <v>1997</v>
      </c>
      <c r="B238" s="5">
        <v>2017</v>
      </c>
      <c r="C238" s="5" t="s">
        <v>3</v>
      </c>
      <c r="D238" s="5">
        <v>2</v>
      </c>
      <c r="E238" s="32">
        <v>0.27777777777777785</v>
      </c>
      <c r="F238" s="7">
        <v>22</v>
      </c>
    </row>
    <row r="239" spans="1:6" x14ac:dyDescent="0.25">
      <c r="A239" s="5">
        <v>1998</v>
      </c>
      <c r="B239" s="5">
        <v>2017</v>
      </c>
      <c r="C239" s="5" t="s">
        <v>3</v>
      </c>
      <c r="D239" s="5">
        <v>1</v>
      </c>
      <c r="E239" s="32">
        <v>2.7777777777777679E-3</v>
      </c>
      <c r="F239" s="7">
        <v>0</v>
      </c>
    </row>
    <row r="240" spans="1:6" x14ac:dyDescent="0.25">
      <c r="A240" s="5">
        <v>1998</v>
      </c>
      <c r="B240" s="5">
        <v>2017</v>
      </c>
      <c r="C240" s="5" t="s">
        <v>3</v>
      </c>
      <c r="D240" s="5">
        <v>2</v>
      </c>
      <c r="E240" s="32">
        <v>4.1666666666666519E-3</v>
      </c>
      <c r="F240" s="7">
        <v>28.26875000000291</v>
      </c>
    </row>
    <row r="241" spans="1:11" x14ac:dyDescent="0.25">
      <c r="A241" s="5">
        <v>1822</v>
      </c>
      <c r="B241" s="5">
        <v>2017</v>
      </c>
      <c r="C241" s="5" t="s">
        <v>9</v>
      </c>
      <c r="D241" s="5">
        <v>2</v>
      </c>
      <c r="E241" s="32">
        <v>6.2499999999999778E-3</v>
      </c>
      <c r="F241" s="7"/>
    </row>
    <row r="242" spans="1:11" x14ac:dyDescent="0.25">
      <c r="A242" s="5">
        <v>1997</v>
      </c>
      <c r="B242" s="5">
        <v>2017</v>
      </c>
      <c r="C242" s="5" t="s">
        <v>3</v>
      </c>
      <c r="D242" s="5">
        <v>1</v>
      </c>
      <c r="E242" s="32">
        <v>1.388888888888884E-3</v>
      </c>
      <c r="F242" s="7">
        <v>6.8530815972235359</v>
      </c>
    </row>
    <row r="243" spans="1:11" x14ac:dyDescent="0.25">
      <c r="A243" s="5">
        <v>1997</v>
      </c>
      <c r="B243" s="5">
        <v>2017</v>
      </c>
      <c r="C243" s="5" t="s">
        <v>3</v>
      </c>
      <c r="D243" s="5">
        <v>2</v>
      </c>
      <c r="E243" s="32">
        <v>2.0833333333333814E-3</v>
      </c>
      <c r="F243" s="7">
        <v>6.944444467080757E-4</v>
      </c>
      <c r="I243" t="s">
        <v>45</v>
      </c>
    </row>
    <row r="244" spans="1:11" x14ac:dyDescent="0.25">
      <c r="A244" s="5">
        <v>2000</v>
      </c>
      <c r="B244" s="5">
        <v>2017</v>
      </c>
      <c r="C244" s="5" t="s">
        <v>3</v>
      </c>
      <c r="D244" s="5">
        <v>1</v>
      </c>
      <c r="E244" s="32">
        <v>1.388888888888884E-3</v>
      </c>
      <c r="F244" s="7">
        <v>0</v>
      </c>
      <c r="I244" s="50">
        <v>0.58888888888888891</v>
      </c>
      <c r="J244" s="50">
        <v>0.61319444444444449</v>
      </c>
      <c r="K244" s="50">
        <f>J244-I244</f>
        <v>2.430555555555558E-2</v>
      </c>
    </row>
    <row r="245" spans="1:11" x14ac:dyDescent="0.25">
      <c r="A245" s="5">
        <v>2000</v>
      </c>
      <c r="B245" s="5">
        <v>2017</v>
      </c>
      <c r="C245" s="5" t="s">
        <v>3</v>
      </c>
      <c r="D245" s="5">
        <v>2</v>
      </c>
      <c r="E245" s="32">
        <v>2.7777777777777679E-3</v>
      </c>
      <c r="F245" s="7">
        <v>0</v>
      </c>
      <c r="I245" s="50">
        <v>0.63055555555555554</v>
      </c>
      <c r="J245" s="50">
        <v>0.69027777777777777</v>
      </c>
      <c r="K245" s="50">
        <f>J245-I245</f>
        <v>5.9722222222222232E-2</v>
      </c>
    </row>
    <row r="246" spans="1:11" x14ac:dyDescent="0.25">
      <c r="A246" s="5">
        <v>2001</v>
      </c>
      <c r="B246" s="5">
        <v>2017</v>
      </c>
      <c r="C246" s="5" t="s">
        <v>3</v>
      </c>
      <c r="D246" s="5">
        <v>1</v>
      </c>
      <c r="E246" s="32">
        <v>1.388888888888884E-3</v>
      </c>
      <c r="F246" s="7">
        <v>0</v>
      </c>
      <c r="I246" t="s">
        <v>46</v>
      </c>
      <c r="K246" s="50">
        <f>SUM(K244:K245)</f>
        <v>8.4027777777777812E-2</v>
      </c>
    </row>
    <row r="247" spans="1:11" x14ac:dyDescent="0.25">
      <c r="A247" s="5">
        <v>2001</v>
      </c>
      <c r="B247" s="5">
        <v>2017</v>
      </c>
      <c r="C247" s="5" t="s">
        <v>3</v>
      </c>
      <c r="D247" s="5">
        <v>2</v>
      </c>
      <c r="E247" s="32">
        <v>2.7777777777777679E-3</v>
      </c>
      <c r="F247" s="7">
        <v>0</v>
      </c>
      <c r="I247" t="s">
        <v>47</v>
      </c>
      <c r="K247">
        <v>27</v>
      </c>
    </row>
    <row r="248" spans="1:11" x14ac:dyDescent="0.25">
      <c r="A248" s="5">
        <v>2002</v>
      </c>
      <c r="B248" s="5">
        <v>2017</v>
      </c>
      <c r="C248" s="5" t="s">
        <v>3</v>
      </c>
      <c r="D248" s="5">
        <v>1</v>
      </c>
      <c r="E248" s="32">
        <v>2.7777777777777679E-3</v>
      </c>
      <c r="F248" s="7">
        <v>0</v>
      </c>
      <c r="I248" t="s">
        <v>48</v>
      </c>
      <c r="K248" s="50">
        <f>K246/K247</f>
        <v>3.1121399176954746E-3</v>
      </c>
    </row>
    <row r="249" spans="1:11" x14ac:dyDescent="0.25">
      <c r="A249" s="5">
        <v>2002</v>
      </c>
      <c r="B249" s="5">
        <v>2017</v>
      </c>
      <c r="C249" s="5" t="s">
        <v>3</v>
      </c>
      <c r="D249" s="5">
        <v>2</v>
      </c>
      <c r="E249" s="32">
        <v>3.4722222222222654E-3</v>
      </c>
      <c r="F249" s="7">
        <v>0</v>
      </c>
    </row>
    <row r="250" spans="1:11" x14ac:dyDescent="0.25">
      <c r="A250" s="5">
        <v>2003</v>
      </c>
      <c r="B250" s="5">
        <v>2017</v>
      </c>
      <c r="C250" s="5" t="s">
        <v>3</v>
      </c>
      <c r="D250" s="5">
        <v>1</v>
      </c>
      <c r="E250" s="32">
        <v>2.0833333333333814E-3</v>
      </c>
      <c r="F250" s="7">
        <v>0</v>
      </c>
    </row>
    <row r="251" spans="1:11" x14ac:dyDescent="0.25">
      <c r="A251" s="5">
        <v>2003</v>
      </c>
      <c r="B251" s="5">
        <v>2017</v>
      </c>
      <c r="C251" s="5" t="s">
        <v>3</v>
      </c>
      <c r="D251" s="5">
        <v>2</v>
      </c>
      <c r="E251" s="32">
        <v>3.4722222222221544E-3</v>
      </c>
      <c r="F251" s="7">
        <v>0</v>
      </c>
    </row>
    <row r="252" spans="1:11" x14ac:dyDescent="0.25">
      <c r="A252" s="5">
        <v>2004</v>
      </c>
      <c r="B252" s="5">
        <v>2017</v>
      </c>
      <c r="C252" s="5" t="s">
        <v>3</v>
      </c>
      <c r="D252" s="5">
        <v>1</v>
      </c>
      <c r="E252" s="32">
        <v>1.388888888888884E-3</v>
      </c>
      <c r="F252" s="7">
        <v>0</v>
      </c>
    </row>
    <row r="253" spans="1:11" x14ac:dyDescent="0.25">
      <c r="A253" s="5">
        <v>2004</v>
      </c>
      <c r="B253" s="5">
        <v>2017</v>
      </c>
      <c r="C253" s="5" t="s">
        <v>3</v>
      </c>
      <c r="D253" s="5">
        <v>2</v>
      </c>
      <c r="E253" s="32">
        <v>4.1666666666666519E-3</v>
      </c>
      <c r="F253" s="7">
        <v>5</v>
      </c>
    </row>
    <row r="254" spans="1:11" x14ac:dyDescent="0.25">
      <c r="A254" s="5">
        <v>2005</v>
      </c>
      <c r="B254" s="5">
        <v>2017</v>
      </c>
      <c r="C254" s="5" t="s">
        <v>3</v>
      </c>
      <c r="D254" s="5">
        <v>1</v>
      </c>
      <c r="E254" s="32">
        <v>2.0833333333333814E-3</v>
      </c>
      <c r="F254" s="7">
        <v>0</v>
      </c>
    </row>
    <row r="255" spans="1:11" x14ac:dyDescent="0.25">
      <c r="A255" s="5">
        <v>2005</v>
      </c>
      <c r="B255" s="5">
        <v>2017</v>
      </c>
      <c r="C255" s="5" t="s">
        <v>3</v>
      </c>
      <c r="D255" s="5">
        <v>2</v>
      </c>
      <c r="E255" s="32">
        <v>2.7777777777778234E-3</v>
      </c>
      <c r="F255" s="7">
        <v>28.984027777776646</v>
      </c>
    </row>
    <row r="256" spans="1:11" x14ac:dyDescent="0.25">
      <c r="A256" s="5">
        <v>2006</v>
      </c>
      <c r="B256" s="5">
        <v>2017</v>
      </c>
      <c r="C256" s="5" t="s">
        <v>3</v>
      </c>
      <c r="D256" s="5">
        <v>1</v>
      </c>
      <c r="E256" s="32">
        <v>2.7777777777777679E-3</v>
      </c>
      <c r="F256" s="7">
        <v>0</v>
      </c>
    </row>
    <row r="257" spans="1:6" x14ac:dyDescent="0.25">
      <c r="A257" s="5">
        <v>2006</v>
      </c>
      <c r="B257" s="5">
        <v>2017</v>
      </c>
      <c r="C257" s="5" t="s">
        <v>3</v>
      </c>
      <c r="D257" s="5">
        <v>2</v>
      </c>
      <c r="E257" s="32">
        <v>3.4722222222222654E-3</v>
      </c>
      <c r="F257" s="7">
        <v>28.985416666662786</v>
      </c>
    </row>
    <row r="258" spans="1:6" x14ac:dyDescent="0.25">
      <c r="A258" s="5">
        <v>2007</v>
      </c>
      <c r="B258" s="5">
        <v>2017</v>
      </c>
      <c r="C258" s="5" t="s">
        <v>3</v>
      </c>
      <c r="D258" s="5">
        <v>1</v>
      </c>
      <c r="E258" s="32">
        <v>1.388888888888884E-3</v>
      </c>
      <c r="F258" s="7">
        <v>0</v>
      </c>
    </row>
    <row r="259" spans="1:6" x14ac:dyDescent="0.25">
      <c r="A259" s="5">
        <v>2007</v>
      </c>
      <c r="B259" s="5">
        <v>2017</v>
      </c>
      <c r="C259" s="5" t="s">
        <v>3</v>
      </c>
      <c r="D259" s="5">
        <v>2</v>
      </c>
      <c r="E259" s="32">
        <v>2.7777777777777679E-3</v>
      </c>
      <c r="F259" s="7">
        <v>28.986111111109494</v>
      </c>
    </row>
    <row r="260" spans="1:6" x14ac:dyDescent="0.25">
      <c r="A260" s="5">
        <v>61</v>
      </c>
      <c r="B260" s="5">
        <v>2018</v>
      </c>
      <c r="C260" s="5" t="s">
        <v>9</v>
      </c>
      <c r="D260" s="5">
        <v>2</v>
      </c>
      <c r="E260" s="32">
        <v>8.3333333333333592E-3</v>
      </c>
      <c r="F260" s="7" t="b">
        <v>0</v>
      </c>
    </row>
    <row r="261" spans="1:6" x14ac:dyDescent="0.25">
      <c r="A261" s="5">
        <v>62</v>
      </c>
      <c r="B261" s="5">
        <v>2018</v>
      </c>
      <c r="C261" s="5" t="s">
        <v>9</v>
      </c>
      <c r="D261" s="5">
        <v>2</v>
      </c>
      <c r="E261" s="32">
        <v>2.2222222222222199E-2</v>
      </c>
      <c r="F261" s="7">
        <v>0</v>
      </c>
    </row>
    <row r="262" spans="1:6" x14ac:dyDescent="0.25">
      <c r="A262" s="5">
        <v>62</v>
      </c>
      <c r="B262" s="5">
        <v>2018</v>
      </c>
      <c r="C262" s="5" t="s">
        <v>9</v>
      </c>
      <c r="D262" s="5">
        <v>2</v>
      </c>
      <c r="E262" s="32">
        <v>9.0277777777777457E-3</v>
      </c>
      <c r="F262" s="7">
        <v>2.0833333328482695E-3</v>
      </c>
    </row>
    <row r="263" spans="1:6" x14ac:dyDescent="0.25">
      <c r="A263" s="5">
        <v>64</v>
      </c>
      <c r="B263" s="5">
        <v>2018</v>
      </c>
      <c r="C263" s="5" t="s">
        <v>9</v>
      </c>
      <c r="D263" s="5">
        <v>2</v>
      </c>
      <c r="E263" s="32">
        <v>4.8611111111110383E-3</v>
      </c>
      <c r="F263" s="7" t="b">
        <v>0</v>
      </c>
    </row>
    <row r="264" spans="1:6" x14ac:dyDescent="0.25">
      <c r="A264" s="5">
        <v>6004151</v>
      </c>
      <c r="B264" s="5">
        <v>2017</v>
      </c>
      <c r="C264" s="5" t="s">
        <v>3</v>
      </c>
      <c r="D264" s="5">
        <v>1</v>
      </c>
      <c r="E264" s="32">
        <v>1.388888888888884E-3</v>
      </c>
      <c r="F264" s="7">
        <v>0</v>
      </c>
    </row>
    <row r="265" spans="1:6" x14ac:dyDescent="0.25">
      <c r="A265" s="5">
        <v>609995</v>
      </c>
      <c r="B265" s="5">
        <v>2017</v>
      </c>
      <c r="C265" s="5" t="s">
        <v>3</v>
      </c>
      <c r="D265" s="5">
        <v>1</v>
      </c>
      <c r="E265" s="32">
        <v>3.4722222222222654E-3</v>
      </c>
      <c r="F265" s="7">
        <v>0</v>
      </c>
    </row>
    <row r="266" spans="1:6" x14ac:dyDescent="0.25">
      <c r="A266" s="5">
        <v>609995</v>
      </c>
      <c r="B266" s="5">
        <v>2017</v>
      </c>
      <c r="C266" s="5" t="s">
        <v>3</v>
      </c>
      <c r="D266" s="5">
        <v>1</v>
      </c>
      <c r="E266" s="32">
        <v>1.388888888888995E-3</v>
      </c>
      <c r="F266" s="7">
        <v>1.1625000000058208</v>
      </c>
    </row>
    <row r="267" spans="1:6" x14ac:dyDescent="0.25">
      <c r="A267" s="5">
        <v>6106150</v>
      </c>
      <c r="B267" s="5">
        <v>2017</v>
      </c>
      <c r="C267" s="5" t="s">
        <v>3</v>
      </c>
      <c r="D267" s="5">
        <v>1</v>
      </c>
      <c r="E267" s="32">
        <v>2.0833333333332149E-3</v>
      </c>
      <c r="F267" s="7">
        <v>0</v>
      </c>
    </row>
    <row r="268" spans="1:6" x14ac:dyDescent="0.25">
      <c r="A268" s="5">
        <v>6106160</v>
      </c>
      <c r="B268" s="5">
        <v>2017</v>
      </c>
      <c r="C268" s="5" t="s">
        <v>3</v>
      </c>
      <c r="D268" s="5">
        <v>1</v>
      </c>
      <c r="E268" s="32">
        <v>1.388888888888884E-3</v>
      </c>
      <c r="F268" s="7">
        <v>0</v>
      </c>
    </row>
    <row r="269" spans="1:6" x14ac:dyDescent="0.25">
      <c r="A269" s="5">
        <v>6106157</v>
      </c>
      <c r="B269" s="5">
        <v>2017</v>
      </c>
      <c r="C269" s="5" t="s">
        <v>3</v>
      </c>
      <c r="D269" s="5">
        <v>1</v>
      </c>
      <c r="E269" s="32">
        <v>1.388888888888884E-3</v>
      </c>
      <c r="F269" s="7">
        <v>0</v>
      </c>
    </row>
    <row r="270" spans="1:6" x14ac:dyDescent="0.25">
      <c r="A270" s="5">
        <v>6092477</v>
      </c>
      <c r="B270" s="5">
        <v>2017</v>
      </c>
      <c r="C270" s="5" t="s">
        <v>3</v>
      </c>
      <c r="D270" s="5">
        <v>1</v>
      </c>
      <c r="E270" s="32">
        <v>2.0833333333333814E-3</v>
      </c>
      <c r="F270" s="7">
        <v>0</v>
      </c>
    </row>
    <row r="271" spans="1:6" x14ac:dyDescent="0.25">
      <c r="A271" s="5">
        <v>6091430</v>
      </c>
      <c r="B271" s="5">
        <v>2017</v>
      </c>
      <c r="C271" s="5" t="s">
        <v>3</v>
      </c>
      <c r="D271" s="5">
        <v>1</v>
      </c>
      <c r="E271" s="32">
        <v>2.7777777777778234E-3</v>
      </c>
      <c r="F271" s="7">
        <v>0</v>
      </c>
    </row>
    <row r="272" spans="1:6" x14ac:dyDescent="0.25">
      <c r="A272" s="5">
        <v>6096613</v>
      </c>
      <c r="B272" s="5">
        <v>2017</v>
      </c>
      <c r="C272" s="5" t="s">
        <v>3</v>
      </c>
      <c r="D272" s="5">
        <v>1</v>
      </c>
      <c r="E272" s="32">
        <v>1.388888888888884E-3</v>
      </c>
      <c r="F272" s="7">
        <v>0</v>
      </c>
    </row>
    <row r="273" spans="1:6" x14ac:dyDescent="0.25">
      <c r="A273" s="5">
        <v>1520</v>
      </c>
      <c r="B273" s="5">
        <v>2017</v>
      </c>
      <c r="C273" s="5" t="s">
        <v>3</v>
      </c>
      <c r="D273" s="5">
        <v>2</v>
      </c>
      <c r="E273" s="32">
        <v>0</v>
      </c>
      <c r="F273" s="7">
        <v>0</v>
      </c>
    </row>
    <row r="274" spans="1:6" x14ac:dyDescent="0.25">
      <c r="A274" s="5">
        <v>1520</v>
      </c>
      <c r="B274" s="5">
        <v>2017</v>
      </c>
      <c r="C274" s="5" t="s">
        <v>3</v>
      </c>
      <c r="D274" s="5">
        <v>3</v>
      </c>
      <c r="E274" s="32">
        <v>0</v>
      </c>
      <c r="F274" s="7">
        <v>3.4722222189884633E-3</v>
      </c>
    </row>
    <row r="275" spans="1:6" x14ac:dyDescent="0.25">
      <c r="A275" s="5">
        <v>1520</v>
      </c>
      <c r="B275" s="5">
        <v>2017</v>
      </c>
      <c r="C275" s="5" t="s">
        <v>3</v>
      </c>
      <c r="D275" s="5">
        <v>7</v>
      </c>
      <c r="E275" s="32">
        <v>3.8888888888888862E-2</v>
      </c>
      <c r="F275" s="7">
        <v>3.2201388888861402</v>
      </c>
    </row>
    <row r="276" spans="1:6" x14ac:dyDescent="0.25">
      <c r="A276" s="5">
        <v>1802</v>
      </c>
      <c r="B276" s="5">
        <v>2017</v>
      </c>
      <c r="C276" s="5" t="s">
        <v>3</v>
      </c>
      <c r="D276" s="5">
        <v>2</v>
      </c>
      <c r="E276" s="32">
        <v>4.1666666666666519E-3</v>
      </c>
      <c r="F276" s="7"/>
    </row>
    <row r="277" spans="1:6" x14ac:dyDescent="0.25">
      <c r="A277" s="5">
        <v>1818</v>
      </c>
      <c r="B277" s="5">
        <v>2017</v>
      </c>
      <c r="C277" s="5" t="s">
        <v>9</v>
      </c>
      <c r="D277" s="5">
        <v>2</v>
      </c>
      <c r="E277" s="32">
        <v>1.1111111111111127E-2</v>
      </c>
      <c r="F277" s="7"/>
    </row>
    <row r="278" spans="1:6" x14ac:dyDescent="0.25">
      <c r="A278" s="5">
        <v>1819</v>
      </c>
      <c r="B278" s="5">
        <v>2017</v>
      </c>
      <c r="C278" s="5" t="s">
        <v>9</v>
      </c>
      <c r="D278" s="5">
        <v>2</v>
      </c>
      <c r="E278" s="32">
        <v>4.8611111111110383E-3</v>
      </c>
      <c r="F278" s="7"/>
    </row>
    <row r="279" spans="1:6" x14ac:dyDescent="0.25">
      <c r="A279" s="5">
        <v>1823</v>
      </c>
      <c r="B279" s="5">
        <v>2017</v>
      </c>
      <c r="C279" s="5" t="s">
        <v>3</v>
      </c>
      <c r="D279" s="5">
        <v>1</v>
      </c>
      <c r="E279" s="32">
        <v>2.0833333333333814E-3</v>
      </c>
      <c r="F279" s="7">
        <v>0</v>
      </c>
    </row>
    <row r="280" spans="1:6" x14ac:dyDescent="0.25">
      <c r="A280" s="5">
        <v>1823</v>
      </c>
      <c r="B280" s="5">
        <v>2017</v>
      </c>
      <c r="C280" s="5" t="s">
        <v>3</v>
      </c>
      <c r="D280" s="5">
        <v>2</v>
      </c>
      <c r="E280" s="32">
        <v>2.7777777777777679E-3</v>
      </c>
      <c r="F280" s="7">
        <v>0</v>
      </c>
    </row>
    <row r="281" spans="1:6" x14ac:dyDescent="0.25">
      <c r="A281" s="5">
        <v>1817</v>
      </c>
      <c r="B281" s="5">
        <v>2017</v>
      </c>
      <c r="C281" s="5" t="s">
        <v>3</v>
      </c>
      <c r="D281" s="5">
        <v>1</v>
      </c>
      <c r="E281" s="32">
        <v>2.7777777777778789E-3</v>
      </c>
      <c r="F281" s="7">
        <v>0</v>
      </c>
    </row>
    <row r="282" spans="1:6" x14ac:dyDescent="0.25">
      <c r="A282" s="5">
        <v>1817</v>
      </c>
      <c r="B282" s="5">
        <v>2017</v>
      </c>
      <c r="C282" s="5" t="s">
        <v>3</v>
      </c>
      <c r="D282" s="5">
        <v>2</v>
      </c>
      <c r="E282" s="32">
        <v>1.6388888888888891</v>
      </c>
      <c r="F282" s="7">
        <v>0</v>
      </c>
    </row>
    <row r="283" spans="1:6" x14ac:dyDescent="0.25">
      <c r="A283" s="5">
        <v>1816</v>
      </c>
      <c r="B283" s="5">
        <v>2017</v>
      </c>
      <c r="C283" s="5" t="s">
        <v>3</v>
      </c>
      <c r="D283" s="5">
        <v>1</v>
      </c>
      <c r="E283" s="32">
        <v>2.0833333333332704E-3</v>
      </c>
      <c r="F283" s="7">
        <v>0</v>
      </c>
    </row>
    <row r="284" spans="1:6" x14ac:dyDescent="0.25">
      <c r="A284" s="5">
        <v>1816</v>
      </c>
      <c r="B284" s="5">
        <v>2017</v>
      </c>
      <c r="C284" s="5" t="s">
        <v>3</v>
      </c>
      <c r="D284" s="5">
        <v>2</v>
      </c>
      <c r="E284" s="32">
        <v>1.6291666666666667</v>
      </c>
      <c r="F284" s="7">
        <v>0</v>
      </c>
    </row>
    <row r="285" spans="1:6" x14ac:dyDescent="0.25">
      <c r="A285" s="5">
        <v>1815</v>
      </c>
      <c r="B285" s="5">
        <v>2017</v>
      </c>
      <c r="C285" s="5" t="s">
        <v>3</v>
      </c>
      <c r="D285" s="5">
        <v>1</v>
      </c>
      <c r="E285" s="32">
        <v>1.388888888888884E-3</v>
      </c>
      <c r="F285" s="7">
        <v>0</v>
      </c>
    </row>
    <row r="286" spans="1:6" x14ac:dyDescent="0.25">
      <c r="A286" s="5">
        <v>1815</v>
      </c>
      <c r="B286" s="5">
        <v>2017</v>
      </c>
      <c r="C286" s="5" t="s">
        <v>3</v>
      </c>
      <c r="D286" s="5">
        <v>2</v>
      </c>
      <c r="E286" s="32">
        <v>1.6104166666666668</v>
      </c>
      <c r="F286" s="7">
        <v>0</v>
      </c>
    </row>
    <row r="287" spans="1:6" x14ac:dyDescent="0.25">
      <c r="A287" s="5">
        <v>5858740</v>
      </c>
      <c r="B287" s="5">
        <v>2017</v>
      </c>
      <c r="C287" s="5" t="s">
        <v>3</v>
      </c>
      <c r="D287" s="5">
        <v>1</v>
      </c>
      <c r="E287" s="32">
        <v>2.0833333333333814E-3</v>
      </c>
      <c r="F287" s="7">
        <v>0</v>
      </c>
    </row>
    <row r="288" spans="1:6" x14ac:dyDescent="0.25">
      <c r="A288" s="5">
        <v>6096425</v>
      </c>
      <c r="B288" s="5">
        <v>2017</v>
      </c>
      <c r="C288" s="5" t="s">
        <v>3</v>
      </c>
      <c r="D288" s="5">
        <v>1</v>
      </c>
      <c r="E288" s="32">
        <v>1.388888888888884E-3</v>
      </c>
      <c r="F288" s="7">
        <v>0</v>
      </c>
    </row>
    <row r="289" spans="1:6" x14ac:dyDescent="0.25">
      <c r="A289" s="5">
        <v>6105280</v>
      </c>
      <c r="B289" s="5">
        <v>2017</v>
      </c>
      <c r="C289" s="5" t="s">
        <v>3</v>
      </c>
      <c r="D289" s="5">
        <v>1</v>
      </c>
      <c r="E289" s="32">
        <v>1.388888888888884E-3</v>
      </c>
      <c r="F289" s="7">
        <v>0</v>
      </c>
    </row>
    <row r="290" spans="1:6" x14ac:dyDescent="0.25">
      <c r="A290" s="5">
        <v>6101723</v>
      </c>
      <c r="B290" s="5">
        <v>2017</v>
      </c>
      <c r="C290" s="5" t="s">
        <v>3</v>
      </c>
      <c r="D290" s="5">
        <v>1</v>
      </c>
      <c r="E290" s="32">
        <v>2.0833333333332704E-3</v>
      </c>
      <c r="F290" s="7">
        <v>0</v>
      </c>
    </row>
    <row r="291" spans="1:6" x14ac:dyDescent="0.25">
      <c r="A291" s="5">
        <v>5902911</v>
      </c>
      <c r="B291" s="5">
        <v>2017</v>
      </c>
      <c r="C291" s="5" t="s">
        <v>3</v>
      </c>
      <c r="D291" s="5">
        <v>1</v>
      </c>
      <c r="E291" s="32">
        <v>1.388888888888884E-3</v>
      </c>
      <c r="F291" s="7">
        <v>0</v>
      </c>
    </row>
    <row r="292" spans="1:6" x14ac:dyDescent="0.25">
      <c r="A292" s="5">
        <v>6104650</v>
      </c>
      <c r="B292" s="5">
        <v>2017</v>
      </c>
      <c r="C292" s="5" t="s">
        <v>3</v>
      </c>
      <c r="D292" s="5">
        <v>1</v>
      </c>
      <c r="E292" s="32">
        <v>1.388888888888884E-3</v>
      </c>
      <c r="F292" s="7">
        <v>0</v>
      </c>
    </row>
    <row r="293" spans="1:6" x14ac:dyDescent="0.25">
      <c r="A293" s="5">
        <v>5914902</v>
      </c>
      <c r="B293" s="5">
        <v>2017</v>
      </c>
      <c r="C293" s="5" t="s">
        <v>3</v>
      </c>
      <c r="D293" s="5">
        <v>1</v>
      </c>
      <c r="E293" s="32">
        <v>1.388888888888884E-3</v>
      </c>
      <c r="F293" s="7">
        <v>0</v>
      </c>
    </row>
    <row r="294" spans="1:6" x14ac:dyDescent="0.25">
      <c r="A294" s="5">
        <v>6095993</v>
      </c>
      <c r="B294" s="5">
        <v>2017</v>
      </c>
      <c r="C294" s="5" t="s">
        <v>3</v>
      </c>
      <c r="D294" s="5">
        <v>1</v>
      </c>
      <c r="E294" s="32">
        <v>1.388888888888884E-3</v>
      </c>
      <c r="F294" s="7">
        <v>0</v>
      </c>
    </row>
    <row r="295" spans="1:6" x14ac:dyDescent="0.25">
      <c r="A295" s="5"/>
      <c r="B295" s="5">
        <v>2017</v>
      </c>
      <c r="C295" s="5" t="s">
        <v>15</v>
      </c>
      <c r="D295" s="5">
        <v>3</v>
      </c>
      <c r="E295" s="45">
        <v>3.1121399176954746E-3</v>
      </c>
      <c r="F295" s="7"/>
    </row>
    <row r="296" spans="1:6" x14ac:dyDescent="0.25">
      <c r="A296" s="5"/>
      <c r="B296" s="5">
        <v>2017</v>
      </c>
      <c r="C296" s="5" t="s">
        <v>15</v>
      </c>
      <c r="D296" s="5">
        <v>3</v>
      </c>
      <c r="E296" s="45">
        <v>3.1121399176954746E-3</v>
      </c>
      <c r="F296" s="7"/>
    </row>
    <row r="297" spans="1:6" x14ac:dyDescent="0.25">
      <c r="A297" s="5"/>
      <c r="B297" s="5">
        <v>2017</v>
      </c>
      <c r="C297" s="5" t="s">
        <v>15</v>
      </c>
      <c r="D297" s="5">
        <v>3</v>
      </c>
      <c r="E297" s="45">
        <v>3.1121399176954746E-3</v>
      </c>
      <c r="F297" s="7"/>
    </row>
    <row r="298" spans="1:6" x14ac:dyDescent="0.25">
      <c r="A298" s="5"/>
      <c r="B298" s="5">
        <v>2017</v>
      </c>
      <c r="C298" s="5" t="s">
        <v>15</v>
      </c>
      <c r="D298" s="5">
        <v>3</v>
      </c>
      <c r="E298" s="45">
        <v>3.1121399176954746E-3</v>
      </c>
      <c r="F298" s="7"/>
    </row>
    <row r="299" spans="1:6" x14ac:dyDescent="0.25">
      <c r="A299" s="5"/>
      <c r="B299" s="5">
        <v>2017</v>
      </c>
      <c r="C299" s="5" t="s">
        <v>15</v>
      </c>
      <c r="D299" s="5">
        <v>3</v>
      </c>
      <c r="E299" s="45">
        <v>3.1121399176954746E-3</v>
      </c>
      <c r="F299" s="7"/>
    </row>
    <row r="300" spans="1:6" x14ac:dyDescent="0.25">
      <c r="A300" s="5"/>
      <c r="B300" s="5">
        <v>2017</v>
      </c>
      <c r="C300" s="5" t="s">
        <v>15</v>
      </c>
      <c r="D300" s="5">
        <v>3</v>
      </c>
      <c r="E300" s="45">
        <v>3.1121399176954746E-3</v>
      </c>
      <c r="F300" s="7"/>
    </row>
    <row r="301" spans="1:6" x14ac:dyDescent="0.25">
      <c r="A301" s="5"/>
      <c r="B301" s="5">
        <v>2017</v>
      </c>
      <c r="C301" s="5" t="s">
        <v>15</v>
      </c>
      <c r="D301" s="5">
        <v>3</v>
      </c>
      <c r="E301" s="45">
        <v>3.1121399176954746E-3</v>
      </c>
      <c r="F301" s="7"/>
    </row>
    <row r="302" spans="1:6" x14ac:dyDescent="0.25">
      <c r="A302" s="5"/>
      <c r="B302" s="5">
        <v>2017</v>
      </c>
      <c r="C302" s="5" t="s">
        <v>15</v>
      </c>
      <c r="D302" s="5">
        <v>3</v>
      </c>
      <c r="E302" s="45">
        <v>3.1121399176954746E-3</v>
      </c>
      <c r="F302" s="7"/>
    </row>
    <row r="303" spans="1:6" x14ac:dyDescent="0.25">
      <c r="A303" s="5"/>
      <c r="B303" s="5">
        <v>2017</v>
      </c>
      <c r="C303" s="5" t="s">
        <v>15</v>
      </c>
      <c r="D303" s="5">
        <v>3</v>
      </c>
      <c r="E303" s="45">
        <v>3.1121399176954746E-3</v>
      </c>
      <c r="F303" s="7"/>
    </row>
    <row r="304" spans="1:6" x14ac:dyDescent="0.25">
      <c r="A304" s="5"/>
      <c r="B304" s="5">
        <v>2017</v>
      </c>
      <c r="C304" s="5" t="s">
        <v>15</v>
      </c>
      <c r="D304" s="5">
        <v>3</v>
      </c>
      <c r="E304" s="45">
        <v>3.1121399176954746E-3</v>
      </c>
      <c r="F304" s="7"/>
    </row>
    <row r="305" spans="1:6" x14ac:dyDescent="0.25">
      <c r="A305" s="5"/>
      <c r="B305" s="5">
        <v>2017</v>
      </c>
      <c r="C305" s="5" t="s">
        <v>15</v>
      </c>
      <c r="D305" s="5">
        <v>3</v>
      </c>
      <c r="E305" s="45">
        <v>3.1121399176954746E-3</v>
      </c>
      <c r="F305" s="7"/>
    </row>
    <row r="306" spans="1:6" x14ac:dyDescent="0.25">
      <c r="A306" s="5"/>
      <c r="B306" s="5">
        <v>2017</v>
      </c>
      <c r="C306" s="5" t="s">
        <v>15</v>
      </c>
      <c r="D306" s="5">
        <v>3</v>
      </c>
      <c r="E306" s="45">
        <v>3.1121399176954746E-3</v>
      </c>
      <c r="F306" s="7"/>
    </row>
    <row r="307" spans="1:6" x14ac:dyDescent="0.25">
      <c r="A307" s="5"/>
      <c r="B307" s="5">
        <v>2017</v>
      </c>
      <c r="C307" s="5" t="s">
        <v>15</v>
      </c>
      <c r="D307" s="5">
        <v>3</v>
      </c>
      <c r="E307" s="45">
        <v>3.1121399176954746E-3</v>
      </c>
      <c r="F307" s="7"/>
    </row>
    <row r="308" spans="1:6" x14ac:dyDescent="0.25">
      <c r="A308" s="5"/>
      <c r="B308" s="5">
        <v>2017</v>
      </c>
      <c r="C308" s="5" t="s">
        <v>15</v>
      </c>
      <c r="D308" s="5">
        <v>3</v>
      </c>
      <c r="E308" s="45">
        <v>3.1121399176954746E-3</v>
      </c>
      <c r="F308" s="7"/>
    </row>
    <row r="309" spans="1:6" x14ac:dyDescent="0.25">
      <c r="A309" s="5"/>
      <c r="B309" s="5">
        <v>2017</v>
      </c>
      <c r="C309" s="5" t="s">
        <v>15</v>
      </c>
      <c r="D309" s="5">
        <v>3</v>
      </c>
      <c r="E309" s="45">
        <v>3.1121399176954746E-3</v>
      </c>
      <c r="F309" s="7"/>
    </row>
    <row r="310" spans="1:6" x14ac:dyDescent="0.25">
      <c r="A310" s="5"/>
      <c r="B310" s="5">
        <v>2017</v>
      </c>
      <c r="C310" s="5" t="s">
        <v>15</v>
      </c>
      <c r="D310" s="5">
        <v>3</v>
      </c>
      <c r="E310" s="45">
        <v>3.1121399176954746E-3</v>
      </c>
      <c r="F310" s="7"/>
    </row>
    <row r="311" spans="1:6" x14ac:dyDescent="0.25">
      <c r="A311" s="5"/>
      <c r="B311" s="5">
        <v>2017</v>
      </c>
      <c r="C311" s="5" t="s">
        <v>15</v>
      </c>
      <c r="D311" s="5">
        <v>3</v>
      </c>
      <c r="E311" s="45">
        <v>3.1121399176954746E-3</v>
      </c>
      <c r="F311" s="7"/>
    </row>
    <row r="312" spans="1:6" x14ac:dyDescent="0.25">
      <c r="A312" s="5"/>
      <c r="B312" s="5">
        <v>2017</v>
      </c>
      <c r="C312" s="5" t="s">
        <v>15</v>
      </c>
      <c r="D312" s="5">
        <v>3</v>
      </c>
      <c r="E312" s="45">
        <v>3.1121399176954746E-3</v>
      </c>
      <c r="F312" s="7"/>
    </row>
    <row r="313" spans="1:6" x14ac:dyDescent="0.25">
      <c r="A313" s="5"/>
      <c r="B313" s="5">
        <v>2017</v>
      </c>
      <c r="C313" s="5" t="s">
        <v>15</v>
      </c>
      <c r="D313" s="5">
        <v>3</v>
      </c>
      <c r="E313" s="45">
        <v>3.1121399176954746E-3</v>
      </c>
      <c r="F313" s="7"/>
    </row>
    <row r="314" spans="1:6" x14ac:dyDescent="0.25">
      <c r="A314" s="5"/>
      <c r="B314" s="5">
        <v>2017</v>
      </c>
      <c r="C314" s="5" t="s">
        <v>15</v>
      </c>
      <c r="D314" s="5">
        <v>3</v>
      </c>
      <c r="E314" s="45">
        <v>3.1121399176954746E-3</v>
      </c>
      <c r="F314" s="7"/>
    </row>
    <row r="315" spans="1:6" x14ac:dyDescent="0.25">
      <c r="A315" s="5"/>
      <c r="B315" s="5">
        <v>2017</v>
      </c>
      <c r="C315" s="5" t="s">
        <v>15</v>
      </c>
      <c r="D315" s="5">
        <v>3</v>
      </c>
      <c r="E315" s="45">
        <v>3.1121399176954746E-3</v>
      </c>
      <c r="F315" s="7"/>
    </row>
    <row r="316" spans="1:6" x14ac:dyDescent="0.25">
      <c r="A316" s="5"/>
      <c r="B316" s="5">
        <v>2017</v>
      </c>
      <c r="C316" s="5" t="s">
        <v>15</v>
      </c>
      <c r="D316" s="5">
        <v>3</v>
      </c>
      <c r="E316" s="45">
        <v>3.1121399176954746E-3</v>
      </c>
      <c r="F316" s="7"/>
    </row>
    <row r="317" spans="1:6" x14ac:dyDescent="0.25">
      <c r="A317" s="5"/>
      <c r="B317" s="5">
        <v>2017</v>
      </c>
      <c r="C317" s="5" t="s">
        <v>15</v>
      </c>
      <c r="D317" s="5">
        <v>3</v>
      </c>
      <c r="E317" s="45">
        <v>3.1121399176954746E-3</v>
      </c>
      <c r="F317" s="7"/>
    </row>
    <row r="318" spans="1:6" x14ac:dyDescent="0.25">
      <c r="A318" s="5"/>
      <c r="B318" s="5">
        <v>2017</v>
      </c>
      <c r="C318" s="5" t="s">
        <v>15</v>
      </c>
      <c r="D318" s="5">
        <v>3</v>
      </c>
      <c r="E318" s="45">
        <v>3.1121399176954746E-3</v>
      </c>
      <c r="F318" s="7"/>
    </row>
    <row r="319" spans="1:6" x14ac:dyDescent="0.25">
      <c r="A319" s="5"/>
      <c r="B319" s="5">
        <v>2017</v>
      </c>
      <c r="C319" s="5" t="s">
        <v>15</v>
      </c>
      <c r="D319" s="5">
        <v>3</v>
      </c>
      <c r="E319" s="45">
        <v>3.1121399176954746E-3</v>
      </c>
      <c r="F319" s="7"/>
    </row>
    <row r="320" spans="1:6" x14ac:dyDescent="0.25">
      <c r="A320" s="5"/>
      <c r="B320" s="5">
        <v>2017</v>
      </c>
      <c r="C320" s="5" t="s">
        <v>15</v>
      </c>
      <c r="D320" s="5">
        <v>3</v>
      </c>
      <c r="E320" s="45">
        <v>3.1121399176954746E-3</v>
      </c>
      <c r="F320" s="7"/>
    </row>
    <row r="321" spans="1:6" x14ac:dyDescent="0.25">
      <c r="A321" s="5"/>
      <c r="B321" s="5">
        <v>2017</v>
      </c>
      <c r="C321" s="5" t="s">
        <v>15</v>
      </c>
      <c r="D321" s="5">
        <v>3</v>
      </c>
      <c r="E321" s="45">
        <v>3.1121399176954746E-3</v>
      </c>
      <c r="F321" s="7"/>
    </row>
    <row r="322" spans="1:6" x14ac:dyDescent="0.25">
      <c r="A322" s="5"/>
      <c r="B322" s="5">
        <v>2017</v>
      </c>
      <c r="C322" s="5" t="s">
        <v>15</v>
      </c>
      <c r="D322" s="5">
        <v>3</v>
      </c>
      <c r="E322" s="45">
        <v>3.1121399176954746E-3</v>
      </c>
      <c r="F322" s="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opLeftCell="B1" workbookViewId="0">
      <selection activeCell="B11" sqref="B11"/>
    </sheetView>
  </sheetViews>
  <sheetFormatPr defaultRowHeight="15" x14ac:dyDescent="0.25"/>
  <cols>
    <col min="1" max="1" width="18" bestFit="1" customWidth="1"/>
    <col min="2" max="2" width="21.140625" bestFit="1" customWidth="1"/>
  </cols>
  <sheetData>
    <row r="3" spans="1:2" x14ac:dyDescent="0.25">
      <c r="A3" s="22" t="s">
        <v>27</v>
      </c>
      <c r="B3" t="s">
        <v>29</v>
      </c>
    </row>
    <row r="4" spans="1:2" x14ac:dyDescent="0.25">
      <c r="A4" s="23">
        <v>1</v>
      </c>
      <c r="B4" s="24">
        <v>2.708863443596264E-3</v>
      </c>
    </row>
    <row r="5" spans="1:2" x14ac:dyDescent="0.25">
      <c r="A5" s="23">
        <v>2</v>
      </c>
      <c r="B5" s="24">
        <v>4.6055555555555551E-2</v>
      </c>
    </row>
    <row r="6" spans="1:2" x14ac:dyDescent="0.25">
      <c r="A6" s="23">
        <v>3</v>
      </c>
      <c r="B6" s="24">
        <v>4.134346610761703E-3</v>
      </c>
    </row>
    <row r="7" spans="1:2" x14ac:dyDescent="0.25">
      <c r="A7" s="23">
        <v>4</v>
      </c>
      <c r="B7" s="24">
        <v>2.2916666666666669E-2</v>
      </c>
    </row>
    <row r="8" spans="1:2" x14ac:dyDescent="0.25">
      <c r="A8" s="23">
        <v>5</v>
      </c>
      <c r="B8" s="24">
        <v>0.15868055555555557</v>
      </c>
    </row>
    <row r="9" spans="1:2" x14ac:dyDescent="0.25">
      <c r="A9" s="23">
        <v>7</v>
      </c>
      <c r="B9" s="24">
        <v>1.4980158730158729E-2</v>
      </c>
    </row>
    <row r="10" spans="1:2" x14ac:dyDescent="0.25">
      <c r="A10" s="23" t="s">
        <v>28</v>
      </c>
      <c r="B10" s="24">
        <v>2.2097900080766092E-2</v>
      </c>
    </row>
    <row r="11" spans="1:2" x14ac:dyDescent="0.25">
      <c r="B11" s="24">
        <f>SUM(B4:B9)</f>
        <v>0.2494761465622945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E9" sqref="E9"/>
    </sheetView>
  </sheetViews>
  <sheetFormatPr defaultRowHeight="15" x14ac:dyDescent="0.25"/>
  <cols>
    <col min="1" max="1" width="18" bestFit="1" customWidth="1"/>
    <col min="2" max="2" width="21.140625" bestFit="1" customWidth="1"/>
  </cols>
  <sheetData>
    <row r="3" spans="1:4" x14ac:dyDescent="0.25">
      <c r="A3" s="22" t="s">
        <v>27</v>
      </c>
      <c r="B3" t="s">
        <v>29</v>
      </c>
    </row>
    <row r="4" spans="1:4" x14ac:dyDescent="0.25">
      <c r="A4" s="23">
        <v>1</v>
      </c>
      <c r="B4" s="24">
        <v>2.708863443596264E-3</v>
      </c>
    </row>
    <row r="5" spans="1:4" x14ac:dyDescent="0.25">
      <c r="A5" s="23">
        <v>2</v>
      </c>
      <c r="B5" s="24">
        <v>4.6055555555555551E-2</v>
      </c>
    </row>
    <row r="6" spans="1:4" x14ac:dyDescent="0.25">
      <c r="A6" s="23">
        <v>3</v>
      </c>
      <c r="B6" s="24">
        <v>4.134346610761703E-3</v>
      </c>
    </row>
    <row r="7" spans="1:4" x14ac:dyDescent="0.25">
      <c r="A7" s="23">
        <v>4</v>
      </c>
      <c r="B7" s="24">
        <v>2.2916666666666669E-2</v>
      </c>
    </row>
    <row r="8" spans="1:4" x14ac:dyDescent="0.25">
      <c r="A8" s="23">
        <v>5</v>
      </c>
      <c r="B8" s="24">
        <v>0.15868055555555557</v>
      </c>
    </row>
    <row r="9" spans="1:4" x14ac:dyDescent="0.25">
      <c r="A9" s="23">
        <v>7</v>
      </c>
      <c r="B9" s="24">
        <v>1.4980158730158729E-2</v>
      </c>
    </row>
    <row r="10" spans="1:4" x14ac:dyDescent="0.25">
      <c r="A10" s="23" t="s">
        <v>28</v>
      </c>
      <c r="B10" s="24">
        <v>2.2097900080766092E-2</v>
      </c>
      <c r="D10" s="24"/>
    </row>
    <row r="12" spans="1:4" x14ac:dyDescent="0.25">
      <c r="B12" s="24">
        <f>SUM(B4:B9)</f>
        <v>0.2494761465622945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0"/>
  <sheetViews>
    <sheetView workbookViewId="0">
      <selection activeCell="F115" sqref="F115"/>
    </sheetView>
  </sheetViews>
  <sheetFormatPr defaultRowHeight="15" x14ac:dyDescent="0.25"/>
  <cols>
    <col min="1" max="1" width="11.5703125" style="1" bestFit="1" customWidth="1"/>
    <col min="2" max="2" width="5" style="1" bestFit="1" customWidth="1"/>
    <col min="3" max="3" width="9.42578125" style="1" bestFit="1" customWidth="1"/>
    <col min="4" max="4" width="9.5703125" style="1" bestFit="1" customWidth="1"/>
    <col min="5" max="5" width="14.7109375" style="1" customWidth="1"/>
    <col min="6" max="6" width="24.85546875" style="1" customWidth="1"/>
    <col min="7" max="7" width="19" style="1" customWidth="1"/>
  </cols>
  <sheetData>
    <row r="1" spans="1:7" x14ac:dyDescent="0.25">
      <c r="A1" s="5" t="s">
        <v>0</v>
      </c>
      <c r="B1" s="5" t="s">
        <v>8</v>
      </c>
      <c r="C1" s="5" t="s">
        <v>1</v>
      </c>
      <c r="D1" s="5" t="s">
        <v>2</v>
      </c>
      <c r="E1" s="5" t="s">
        <v>4</v>
      </c>
      <c r="F1" s="5" t="s">
        <v>16</v>
      </c>
      <c r="G1" s="5" t="s">
        <v>10</v>
      </c>
    </row>
    <row r="2" spans="1:7" x14ac:dyDescent="0.25">
      <c r="A2" s="5">
        <v>663</v>
      </c>
      <c r="B2" s="5">
        <v>2017</v>
      </c>
      <c r="C2" s="5" t="s">
        <v>3</v>
      </c>
      <c r="D2" s="5">
        <v>5</v>
      </c>
      <c r="E2" s="7">
        <v>5.555555555555558E-2</v>
      </c>
      <c r="F2" s="7">
        <v>0</v>
      </c>
      <c r="G2" s="7">
        <v>0.24327546296296299</v>
      </c>
    </row>
    <row r="3" spans="1:7" hidden="1" x14ac:dyDescent="0.25">
      <c r="A3" s="5">
        <v>1659</v>
      </c>
      <c r="B3" s="5">
        <v>2017</v>
      </c>
      <c r="C3" s="5" t="s">
        <v>9</v>
      </c>
      <c r="D3" s="5">
        <v>2</v>
      </c>
      <c r="E3" s="7">
        <v>1.4583333333333393E-2</v>
      </c>
      <c r="F3" s="7">
        <v>0</v>
      </c>
      <c r="G3" s="7">
        <v>0</v>
      </c>
    </row>
    <row r="4" spans="1:7" hidden="1" x14ac:dyDescent="0.25">
      <c r="A4" s="5">
        <v>1635</v>
      </c>
      <c r="B4" s="5">
        <v>2017</v>
      </c>
      <c r="C4" s="5" t="s">
        <v>9</v>
      </c>
      <c r="D4" s="5">
        <v>3</v>
      </c>
      <c r="E4" s="7">
        <v>2.0833333333333259E-3</v>
      </c>
      <c r="F4" s="7">
        <v>0</v>
      </c>
      <c r="G4" s="7">
        <v>0</v>
      </c>
    </row>
    <row r="5" spans="1:7" hidden="1" x14ac:dyDescent="0.25">
      <c r="A5" s="5">
        <v>1636</v>
      </c>
      <c r="B5" s="5">
        <v>2017</v>
      </c>
      <c r="C5" s="5" t="s">
        <v>9</v>
      </c>
      <c r="D5" s="5">
        <v>3</v>
      </c>
      <c r="E5" s="7">
        <v>2.0833333333333259E-3</v>
      </c>
      <c r="F5" s="7">
        <v>0</v>
      </c>
      <c r="G5" s="7">
        <v>0</v>
      </c>
    </row>
    <row r="6" spans="1:7" ht="18" hidden="1" customHeight="1" x14ac:dyDescent="0.25">
      <c r="A6" s="5">
        <v>1637</v>
      </c>
      <c r="B6" s="5">
        <v>2017</v>
      </c>
      <c r="C6" s="5" t="s">
        <v>9</v>
      </c>
      <c r="D6" s="5">
        <v>3</v>
      </c>
      <c r="E6" s="7">
        <v>2.0833333333333814E-3</v>
      </c>
      <c r="F6" s="7">
        <v>0</v>
      </c>
      <c r="G6" s="7">
        <v>0</v>
      </c>
    </row>
    <row r="7" spans="1:7" hidden="1" x14ac:dyDescent="0.25">
      <c r="A7" s="5">
        <v>1654</v>
      </c>
      <c r="B7" s="5">
        <v>2017</v>
      </c>
      <c r="C7" s="5" t="s">
        <v>9</v>
      </c>
      <c r="D7" s="5">
        <v>3</v>
      </c>
      <c r="E7" s="7">
        <v>6.9444444444445308E-3</v>
      </c>
      <c r="F7" s="7">
        <v>0</v>
      </c>
      <c r="G7" s="7">
        <v>0</v>
      </c>
    </row>
    <row r="8" spans="1:7" hidden="1" x14ac:dyDescent="0.25">
      <c r="A8" s="5">
        <v>1662</v>
      </c>
      <c r="B8" s="5">
        <v>2017</v>
      </c>
      <c r="C8" s="5" t="s">
        <v>9</v>
      </c>
      <c r="D8" s="5">
        <v>2</v>
      </c>
      <c r="E8" s="7">
        <v>7.6388888888888618E-3</v>
      </c>
      <c r="F8" s="7">
        <v>0</v>
      </c>
      <c r="G8" s="7">
        <v>0</v>
      </c>
    </row>
    <row r="9" spans="1:7" hidden="1" x14ac:dyDescent="0.25">
      <c r="A9" s="5">
        <v>1662</v>
      </c>
      <c r="B9" s="5">
        <v>2017</v>
      </c>
      <c r="C9" s="5" t="s">
        <v>9</v>
      </c>
      <c r="D9" s="5">
        <v>3</v>
      </c>
      <c r="E9" s="7">
        <v>5.5555555555555358E-3</v>
      </c>
      <c r="F9" s="7">
        <v>0</v>
      </c>
      <c r="G9" s="7">
        <v>0</v>
      </c>
    </row>
    <row r="10" spans="1:7" hidden="1" x14ac:dyDescent="0.25">
      <c r="A10" s="5">
        <v>1658</v>
      </c>
      <c r="B10" s="5">
        <v>2017</v>
      </c>
      <c r="C10" s="5" t="s">
        <v>9</v>
      </c>
      <c r="D10" s="5">
        <v>2</v>
      </c>
      <c r="E10" s="7">
        <v>1.5972222222222221E-2</v>
      </c>
      <c r="F10" s="7">
        <v>0</v>
      </c>
      <c r="G10" s="7">
        <v>0</v>
      </c>
    </row>
    <row r="11" spans="1:7" hidden="1" x14ac:dyDescent="0.25">
      <c r="A11" s="5">
        <v>1658</v>
      </c>
      <c r="B11" s="5">
        <v>2017</v>
      </c>
      <c r="C11" s="5" t="s">
        <v>9</v>
      </c>
      <c r="D11" s="5">
        <v>3</v>
      </c>
      <c r="E11" s="7">
        <v>2.7777777777777679E-3</v>
      </c>
      <c r="F11" s="7">
        <v>0</v>
      </c>
      <c r="G11" s="7">
        <v>0</v>
      </c>
    </row>
    <row r="12" spans="1:7" hidden="1" x14ac:dyDescent="0.25">
      <c r="A12" s="5">
        <v>1660</v>
      </c>
      <c r="B12" s="5">
        <v>2017</v>
      </c>
      <c r="C12" s="5" t="s">
        <v>9</v>
      </c>
      <c r="D12" s="5">
        <v>2</v>
      </c>
      <c r="E12" s="7">
        <v>2.7777777777777846E-2</v>
      </c>
      <c r="F12" s="7">
        <v>0</v>
      </c>
      <c r="G12" s="7">
        <v>0</v>
      </c>
    </row>
    <row r="13" spans="1:7" hidden="1" x14ac:dyDescent="0.25">
      <c r="A13" s="5">
        <v>1660</v>
      </c>
      <c r="B13" s="5">
        <v>2017</v>
      </c>
      <c r="C13" s="5" t="s">
        <v>9</v>
      </c>
      <c r="D13" s="5">
        <v>3</v>
      </c>
      <c r="E13" s="7">
        <v>4.8611111111110938E-3</v>
      </c>
      <c r="F13" s="7">
        <v>0</v>
      </c>
      <c r="G13" s="7">
        <v>0</v>
      </c>
    </row>
    <row r="14" spans="1:7" hidden="1" x14ac:dyDescent="0.25">
      <c r="A14" s="5"/>
      <c r="B14" s="5">
        <v>2017</v>
      </c>
      <c r="C14" s="5" t="s">
        <v>9</v>
      </c>
      <c r="D14" s="5">
        <v>3</v>
      </c>
      <c r="E14" s="7">
        <v>4.8611111111111494E-3</v>
      </c>
      <c r="F14" s="7">
        <v>0</v>
      </c>
      <c r="G14" s="7">
        <v>0</v>
      </c>
    </row>
    <row r="15" spans="1:7" hidden="1" x14ac:dyDescent="0.25">
      <c r="A15" s="5">
        <v>1633</v>
      </c>
      <c r="B15" s="5">
        <v>2017</v>
      </c>
      <c r="C15" s="5" t="s">
        <v>9</v>
      </c>
      <c r="D15" s="5">
        <v>3</v>
      </c>
      <c r="E15" s="7">
        <v>2.7777777777777679E-3</v>
      </c>
      <c r="F15" s="7">
        <v>0</v>
      </c>
      <c r="G15" s="7">
        <v>0</v>
      </c>
    </row>
    <row r="16" spans="1:7" hidden="1" x14ac:dyDescent="0.25">
      <c r="A16" s="5">
        <v>1634</v>
      </c>
      <c r="B16" s="5">
        <v>2017</v>
      </c>
      <c r="C16" s="5" t="s">
        <v>9</v>
      </c>
      <c r="D16" s="5">
        <v>3</v>
      </c>
      <c r="E16" s="7">
        <v>5.5555555555555358E-3</v>
      </c>
      <c r="F16" s="7">
        <v>0</v>
      </c>
      <c r="G16" s="7">
        <v>0</v>
      </c>
    </row>
    <row r="17" spans="1:7" hidden="1" x14ac:dyDescent="0.25">
      <c r="A17" s="5">
        <v>1636</v>
      </c>
      <c r="B17" s="5">
        <v>2017</v>
      </c>
      <c r="C17" s="5" t="s">
        <v>9</v>
      </c>
      <c r="D17" s="5">
        <v>3</v>
      </c>
      <c r="E17" s="7">
        <v>3.4722222222221544E-3</v>
      </c>
      <c r="F17" s="7">
        <v>0</v>
      </c>
      <c r="G17" s="7">
        <v>0</v>
      </c>
    </row>
    <row r="18" spans="1:7" hidden="1" x14ac:dyDescent="0.25">
      <c r="A18" s="5">
        <v>1639</v>
      </c>
      <c r="B18" s="5">
        <v>2017</v>
      </c>
      <c r="C18" s="5" t="s">
        <v>9</v>
      </c>
      <c r="D18" s="5">
        <v>3</v>
      </c>
      <c r="E18" s="7">
        <v>2.7777777777777679E-3</v>
      </c>
      <c r="F18" s="7">
        <v>0</v>
      </c>
      <c r="G18" s="7">
        <v>0</v>
      </c>
    </row>
    <row r="19" spans="1:7" hidden="1" x14ac:dyDescent="0.25">
      <c r="A19" s="5"/>
      <c r="B19" s="5">
        <v>2017</v>
      </c>
      <c r="C19" s="5" t="s">
        <v>9</v>
      </c>
      <c r="D19" s="5">
        <v>2</v>
      </c>
      <c r="E19" s="7">
        <v>3.4722222222220989E-3</v>
      </c>
      <c r="F19" s="7">
        <v>0</v>
      </c>
      <c r="G19" s="7">
        <v>0</v>
      </c>
    </row>
    <row r="20" spans="1:7" hidden="1" x14ac:dyDescent="0.25">
      <c r="A20" s="5">
        <v>1669</v>
      </c>
      <c r="B20" s="5">
        <v>2017</v>
      </c>
      <c r="C20" s="5" t="s">
        <v>9</v>
      </c>
      <c r="D20" s="5">
        <v>2</v>
      </c>
      <c r="E20" s="7">
        <v>1.1111111111111072E-2</v>
      </c>
      <c r="F20" s="7">
        <v>0</v>
      </c>
      <c r="G20" s="7">
        <v>0</v>
      </c>
    </row>
    <row r="21" spans="1:7" hidden="1" x14ac:dyDescent="0.25">
      <c r="A21" s="5">
        <v>1670</v>
      </c>
      <c r="B21" s="5">
        <v>2017</v>
      </c>
      <c r="C21" s="5" t="s">
        <v>9</v>
      </c>
      <c r="D21" s="5">
        <v>2</v>
      </c>
      <c r="E21" s="7">
        <v>8.3333333333334147E-3</v>
      </c>
      <c r="F21" s="7">
        <v>0</v>
      </c>
      <c r="G21" s="7">
        <v>0</v>
      </c>
    </row>
    <row r="22" spans="1:7" hidden="1" x14ac:dyDescent="0.25">
      <c r="A22" s="5">
        <v>1671</v>
      </c>
      <c r="B22" s="5">
        <v>2017</v>
      </c>
      <c r="C22" s="5" t="s">
        <v>9</v>
      </c>
      <c r="D22" s="5">
        <v>2</v>
      </c>
      <c r="E22" s="7">
        <v>4.1666666666666519E-3</v>
      </c>
      <c r="F22" s="7">
        <v>0</v>
      </c>
      <c r="G22" s="7">
        <v>0</v>
      </c>
    </row>
    <row r="23" spans="1:7" x14ac:dyDescent="0.25">
      <c r="A23" s="5">
        <v>1371</v>
      </c>
      <c r="B23" s="5">
        <v>2017</v>
      </c>
      <c r="C23" s="5" t="s">
        <v>3</v>
      </c>
      <c r="D23" s="5">
        <v>5</v>
      </c>
      <c r="E23" s="7">
        <v>5.6944444444444464E-2</v>
      </c>
      <c r="F23" s="7">
        <v>1.5055555555555555</v>
      </c>
      <c r="G23" s="7">
        <v>7.0768229166674246</v>
      </c>
    </row>
    <row r="24" spans="1:7" hidden="1" x14ac:dyDescent="0.25">
      <c r="A24" s="5">
        <v>1665</v>
      </c>
      <c r="B24" s="5">
        <v>2017</v>
      </c>
      <c r="C24" s="5" t="s">
        <v>3</v>
      </c>
      <c r="D24" s="5">
        <v>1</v>
      </c>
      <c r="E24" s="7">
        <v>2.7777777777777679E-3</v>
      </c>
      <c r="F24" s="7">
        <v>0</v>
      </c>
      <c r="G24" s="7">
        <v>0</v>
      </c>
    </row>
    <row r="25" spans="1:7" hidden="1" x14ac:dyDescent="0.25">
      <c r="A25" s="5">
        <v>1665</v>
      </c>
      <c r="B25" s="5">
        <v>2017</v>
      </c>
      <c r="C25" s="5" t="s">
        <v>3</v>
      </c>
      <c r="D25" s="5">
        <v>2</v>
      </c>
      <c r="E25" s="7">
        <v>2.8472222222222232E-2</v>
      </c>
      <c r="F25" s="7">
        <v>0</v>
      </c>
      <c r="G25" s="7">
        <v>0</v>
      </c>
    </row>
    <row r="26" spans="1:7" hidden="1" x14ac:dyDescent="0.25">
      <c r="A26" s="5">
        <v>1665</v>
      </c>
      <c r="B26" s="5">
        <v>2017</v>
      </c>
      <c r="C26" s="5" t="s">
        <v>3</v>
      </c>
      <c r="D26" s="5">
        <v>3</v>
      </c>
      <c r="E26" s="7">
        <v>9.0277777777778012E-3</v>
      </c>
      <c r="F26" s="7">
        <v>0</v>
      </c>
      <c r="G26" s="7">
        <v>2.0833333335758653E-2</v>
      </c>
    </row>
    <row r="27" spans="1:7" hidden="1" x14ac:dyDescent="0.25">
      <c r="A27" s="5">
        <v>1712</v>
      </c>
      <c r="B27" s="5">
        <v>2017</v>
      </c>
      <c r="C27" s="5" t="s">
        <v>3</v>
      </c>
      <c r="D27" s="5">
        <v>1</v>
      </c>
      <c r="E27" s="7">
        <v>4.8611111111110938E-3</v>
      </c>
      <c r="F27" s="7">
        <v>0</v>
      </c>
      <c r="G27" s="7">
        <v>0</v>
      </c>
    </row>
    <row r="28" spans="1:7" hidden="1" x14ac:dyDescent="0.25">
      <c r="A28" s="5">
        <v>1712</v>
      </c>
      <c r="B28" s="5">
        <v>2017</v>
      </c>
      <c r="C28" s="5" t="s">
        <v>3</v>
      </c>
      <c r="D28" s="5">
        <v>2</v>
      </c>
      <c r="E28" s="7">
        <v>1.0416666666666685E-2</v>
      </c>
      <c r="F28" s="7">
        <v>0</v>
      </c>
      <c r="G28" s="7">
        <v>0</v>
      </c>
    </row>
    <row r="29" spans="1:7" hidden="1" x14ac:dyDescent="0.25">
      <c r="A29" s="5">
        <v>34625</v>
      </c>
      <c r="B29" s="5">
        <v>2017</v>
      </c>
      <c r="C29" s="5" t="s">
        <v>15</v>
      </c>
      <c r="D29" s="5">
        <v>7</v>
      </c>
      <c r="E29" s="7">
        <v>1.2499999999999956E-2</v>
      </c>
      <c r="F29" s="7">
        <v>0</v>
      </c>
      <c r="G29" s="7">
        <v>0</v>
      </c>
    </row>
    <row r="30" spans="1:7" hidden="1" x14ac:dyDescent="0.25">
      <c r="A30" s="5">
        <v>34932</v>
      </c>
      <c r="B30" s="5">
        <v>2017</v>
      </c>
      <c r="C30" s="5" t="s">
        <v>15</v>
      </c>
      <c r="D30" s="5">
        <v>7</v>
      </c>
      <c r="E30" s="7">
        <v>9.7222222222222432E-3</v>
      </c>
      <c r="F30" s="7">
        <v>0</v>
      </c>
      <c r="G30" s="7">
        <v>0</v>
      </c>
    </row>
    <row r="31" spans="1:7" hidden="1" x14ac:dyDescent="0.25">
      <c r="A31" s="5">
        <v>50831</v>
      </c>
      <c r="B31" s="5">
        <v>2017</v>
      </c>
      <c r="C31" s="5" t="s">
        <v>15</v>
      </c>
      <c r="D31" s="5">
        <v>7</v>
      </c>
      <c r="E31" s="7">
        <v>1.2499999999999956E-2</v>
      </c>
      <c r="F31" s="7">
        <v>0</v>
      </c>
      <c r="G31" s="7">
        <v>0</v>
      </c>
    </row>
    <row r="32" spans="1:7" hidden="1" x14ac:dyDescent="0.25">
      <c r="A32" s="5">
        <v>6026461</v>
      </c>
      <c r="B32" s="5">
        <v>2017</v>
      </c>
      <c r="C32" s="5" t="s">
        <v>3</v>
      </c>
      <c r="D32" s="5">
        <v>1</v>
      </c>
      <c r="E32" s="7">
        <v>2.0833333333333814E-3</v>
      </c>
      <c r="F32" s="7">
        <v>0</v>
      </c>
      <c r="G32" s="7">
        <v>0</v>
      </c>
    </row>
    <row r="33" spans="1:7" hidden="1" x14ac:dyDescent="0.25">
      <c r="A33" s="5">
        <v>6033430</v>
      </c>
      <c r="B33" s="5">
        <v>2017</v>
      </c>
      <c r="C33" s="5" t="s">
        <v>3</v>
      </c>
      <c r="D33" s="5">
        <v>1</v>
      </c>
      <c r="E33" s="7">
        <v>2.7777777777777679E-3</v>
      </c>
      <c r="F33" s="7">
        <v>0</v>
      </c>
      <c r="G33" s="7">
        <v>0</v>
      </c>
    </row>
    <row r="34" spans="1:7" hidden="1" x14ac:dyDescent="0.25">
      <c r="A34" s="5">
        <v>6061382</v>
      </c>
      <c r="B34" s="5">
        <v>2017</v>
      </c>
      <c r="C34" s="5" t="s">
        <v>3</v>
      </c>
      <c r="D34" s="5">
        <v>1</v>
      </c>
      <c r="E34" s="7">
        <v>2.0833333333333259E-3</v>
      </c>
      <c r="F34" s="7">
        <v>0</v>
      </c>
      <c r="G34" s="7">
        <v>0</v>
      </c>
    </row>
    <row r="35" spans="1:7" hidden="1" x14ac:dyDescent="0.25">
      <c r="A35" s="5">
        <v>5905396</v>
      </c>
      <c r="B35" s="5">
        <v>2017</v>
      </c>
      <c r="C35" s="5" t="s">
        <v>3</v>
      </c>
      <c r="D35" s="5">
        <v>1</v>
      </c>
      <c r="E35" s="7">
        <v>2.7777777777777679E-3</v>
      </c>
      <c r="F35" s="7">
        <v>0</v>
      </c>
      <c r="G35" s="7">
        <v>0</v>
      </c>
    </row>
    <row r="36" spans="1:7" hidden="1" x14ac:dyDescent="0.25">
      <c r="A36" s="5">
        <v>6084144</v>
      </c>
      <c r="B36" s="5">
        <v>2017</v>
      </c>
      <c r="C36" s="5" t="s">
        <v>3</v>
      </c>
      <c r="D36" s="5">
        <v>1</v>
      </c>
      <c r="E36" s="7">
        <v>2.0833333333332704E-3</v>
      </c>
      <c r="F36" s="7">
        <v>0</v>
      </c>
      <c r="G36" s="7">
        <v>0</v>
      </c>
    </row>
    <row r="37" spans="1:7" hidden="1" x14ac:dyDescent="0.25">
      <c r="A37" s="5">
        <v>161</v>
      </c>
      <c r="B37" s="5">
        <v>2017</v>
      </c>
      <c r="C37" s="5" t="s">
        <v>9</v>
      </c>
      <c r="D37" s="5">
        <v>7</v>
      </c>
      <c r="E37" s="7">
        <v>5.5555555555555358E-3</v>
      </c>
      <c r="F37" s="7">
        <v>0</v>
      </c>
      <c r="G37" s="7">
        <v>0</v>
      </c>
    </row>
    <row r="38" spans="1:7" hidden="1" x14ac:dyDescent="0.25">
      <c r="A38" s="5"/>
      <c r="B38" s="5">
        <v>2017</v>
      </c>
      <c r="C38" s="5" t="s">
        <v>9</v>
      </c>
      <c r="D38" s="5">
        <v>7</v>
      </c>
      <c r="E38" s="7">
        <v>1.3888888888888895E-2</v>
      </c>
      <c r="F38" s="7">
        <v>0</v>
      </c>
      <c r="G38" s="7">
        <v>0</v>
      </c>
    </row>
    <row r="39" spans="1:7" hidden="1" x14ac:dyDescent="0.25">
      <c r="A39" s="5">
        <v>1746</v>
      </c>
      <c r="B39" s="5">
        <v>2017</v>
      </c>
      <c r="C39" s="5" t="s">
        <v>9</v>
      </c>
      <c r="D39" s="5">
        <v>2</v>
      </c>
      <c r="E39" s="7">
        <v>3.4722222222222654E-3</v>
      </c>
      <c r="F39" s="7">
        <v>0</v>
      </c>
      <c r="G39" s="7">
        <v>0</v>
      </c>
    </row>
    <row r="40" spans="1:7" hidden="1" x14ac:dyDescent="0.25">
      <c r="A40" s="5">
        <v>1743</v>
      </c>
      <c r="B40" s="5">
        <v>2017</v>
      </c>
      <c r="C40" s="5" t="s">
        <v>9</v>
      </c>
      <c r="D40" s="5">
        <v>2</v>
      </c>
      <c r="E40" s="7">
        <v>6.9444444444444753E-3</v>
      </c>
      <c r="F40" s="7">
        <v>0</v>
      </c>
      <c r="G40" s="7">
        <v>0</v>
      </c>
    </row>
    <row r="41" spans="1:7" hidden="1" x14ac:dyDescent="0.25">
      <c r="A41" s="5">
        <v>1742</v>
      </c>
      <c r="B41" s="5">
        <v>2017</v>
      </c>
      <c r="C41" s="5" t="s">
        <v>9</v>
      </c>
      <c r="D41" s="5">
        <v>2</v>
      </c>
      <c r="E41" s="7">
        <v>3.4722222222222099E-3</v>
      </c>
      <c r="F41" s="7">
        <v>0</v>
      </c>
      <c r="G41" s="7">
        <v>0</v>
      </c>
    </row>
    <row r="42" spans="1:7" hidden="1" x14ac:dyDescent="0.25">
      <c r="A42" s="5">
        <v>1741</v>
      </c>
      <c r="B42" s="5">
        <v>2017</v>
      </c>
      <c r="C42" s="5" t="s">
        <v>9</v>
      </c>
      <c r="D42" s="5">
        <v>2</v>
      </c>
      <c r="E42" s="7">
        <v>2.0833333333333259E-3</v>
      </c>
      <c r="F42" s="7">
        <v>0</v>
      </c>
      <c r="G42" s="7">
        <v>0</v>
      </c>
    </row>
    <row r="43" spans="1:7" hidden="1" x14ac:dyDescent="0.25">
      <c r="A43" s="5">
        <v>1740</v>
      </c>
      <c r="B43" s="5">
        <v>2017</v>
      </c>
      <c r="C43" s="5" t="s">
        <v>9</v>
      </c>
      <c r="D43" s="5">
        <v>2</v>
      </c>
      <c r="E43" s="7">
        <v>3.4722222222221544E-3</v>
      </c>
      <c r="F43" s="7">
        <v>0</v>
      </c>
      <c r="G43" s="7">
        <v>0</v>
      </c>
    </row>
    <row r="44" spans="1:7" hidden="1" x14ac:dyDescent="0.25">
      <c r="A44" s="5">
        <v>1739</v>
      </c>
      <c r="B44" s="5">
        <v>2017</v>
      </c>
      <c r="C44" s="5" t="s">
        <v>9</v>
      </c>
      <c r="D44" s="5">
        <v>2</v>
      </c>
      <c r="E44" s="7">
        <v>6.9444444444444198E-3</v>
      </c>
      <c r="F44" s="7">
        <v>0</v>
      </c>
      <c r="G44" s="7">
        <v>0</v>
      </c>
    </row>
    <row r="45" spans="1:7" hidden="1" x14ac:dyDescent="0.25">
      <c r="A45" s="5" t="s">
        <v>26</v>
      </c>
      <c r="B45" s="5">
        <v>2017</v>
      </c>
      <c r="C45" s="5" t="s">
        <v>9</v>
      </c>
      <c r="D45" s="5">
        <v>2</v>
      </c>
      <c r="E45" s="7">
        <v>2.2916666666666696E-2</v>
      </c>
      <c r="F45" s="7">
        <v>0</v>
      </c>
      <c r="G45" s="7">
        <v>0</v>
      </c>
    </row>
    <row r="46" spans="1:7" hidden="1" x14ac:dyDescent="0.25">
      <c r="A46" s="5">
        <v>1736</v>
      </c>
      <c r="B46" s="5">
        <v>2017</v>
      </c>
      <c r="C46" s="5" t="s">
        <v>9</v>
      </c>
      <c r="D46" s="5">
        <v>2</v>
      </c>
      <c r="E46" s="7">
        <v>1.3888888888888951E-2</v>
      </c>
      <c r="F46" s="7">
        <v>0</v>
      </c>
      <c r="G46" s="7">
        <v>0</v>
      </c>
    </row>
    <row r="47" spans="1:7" hidden="1" x14ac:dyDescent="0.25">
      <c r="A47" s="5">
        <v>1733</v>
      </c>
      <c r="B47" s="5">
        <v>2017</v>
      </c>
      <c r="C47" s="5" t="s">
        <v>9</v>
      </c>
      <c r="D47" s="5">
        <v>2</v>
      </c>
      <c r="E47" s="7">
        <v>9.0277777777776902E-3</v>
      </c>
      <c r="F47" s="7">
        <v>0</v>
      </c>
      <c r="G47" s="7">
        <v>0</v>
      </c>
    </row>
    <row r="48" spans="1:7" hidden="1" x14ac:dyDescent="0.25">
      <c r="A48" s="5">
        <v>1732</v>
      </c>
      <c r="B48" s="5">
        <v>2017</v>
      </c>
      <c r="C48" s="5" t="s">
        <v>9</v>
      </c>
      <c r="D48" s="5">
        <v>2</v>
      </c>
      <c r="E48" s="7">
        <v>1.0416666666666685E-2</v>
      </c>
      <c r="F48" s="7">
        <v>0</v>
      </c>
      <c r="G48" s="7">
        <v>0</v>
      </c>
    </row>
    <row r="49" spans="1:7" hidden="1" x14ac:dyDescent="0.25">
      <c r="A49" s="5">
        <v>6071296</v>
      </c>
      <c r="B49" s="5">
        <v>2017</v>
      </c>
      <c r="C49" s="5" t="s">
        <v>3</v>
      </c>
      <c r="D49" s="5">
        <v>1</v>
      </c>
      <c r="E49" s="7">
        <v>4.1666666666666519E-3</v>
      </c>
      <c r="F49" s="7">
        <v>0</v>
      </c>
      <c r="G49" s="7">
        <v>0</v>
      </c>
    </row>
    <row r="50" spans="1:7" hidden="1" x14ac:dyDescent="0.25">
      <c r="A50" s="5">
        <v>6092477</v>
      </c>
      <c r="B50" s="5">
        <v>2017</v>
      </c>
      <c r="C50" s="5" t="s">
        <v>3</v>
      </c>
      <c r="D50" s="5">
        <v>1</v>
      </c>
      <c r="E50" s="7">
        <v>4.8611111111111494E-3</v>
      </c>
      <c r="F50" s="7">
        <v>0</v>
      </c>
      <c r="G50" s="7">
        <v>0</v>
      </c>
    </row>
    <row r="51" spans="1:7" hidden="1" x14ac:dyDescent="0.25">
      <c r="A51" s="5">
        <v>6104793</v>
      </c>
      <c r="B51" s="5">
        <v>2017</v>
      </c>
      <c r="C51" s="5" t="s">
        <v>3</v>
      </c>
      <c r="D51" s="5">
        <v>1</v>
      </c>
      <c r="E51" s="7">
        <v>4.1666666666666519E-3</v>
      </c>
      <c r="F51" s="7">
        <v>0</v>
      </c>
      <c r="G51" s="7">
        <v>0</v>
      </c>
    </row>
    <row r="52" spans="1:7" hidden="1" x14ac:dyDescent="0.25">
      <c r="A52" s="5">
        <v>6095104</v>
      </c>
      <c r="B52" s="5">
        <v>2017</v>
      </c>
      <c r="C52" s="5" t="s">
        <v>3</v>
      </c>
      <c r="D52" s="5">
        <v>1</v>
      </c>
      <c r="E52" s="7">
        <v>4.1666666666666519E-3</v>
      </c>
      <c r="F52" s="7">
        <v>0</v>
      </c>
      <c r="G52" s="7">
        <v>0</v>
      </c>
    </row>
    <row r="53" spans="1:7" hidden="1" x14ac:dyDescent="0.25">
      <c r="A53" s="5">
        <v>6101654</v>
      </c>
      <c r="B53" s="5">
        <v>2017</v>
      </c>
      <c r="C53" s="5" t="s">
        <v>3</v>
      </c>
      <c r="D53" s="5">
        <v>1</v>
      </c>
      <c r="E53" s="7">
        <v>3.4722222222222099E-3</v>
      </c>
      <c r="F53" s="7">
        <v>0</v>
      </c>
      <c r="G53" s="7">
        <v>0</v>
      </c>
    </row>
    <row r="54" spans="1:7" hidden="1" x14ac:dyDescent="0.25">
      <c r="A54" s="5">
        <v>6096700</v>
      </c>
      <c r="B54" s="5">
        <v>2017</v>
      </c>
      <c r="C54" s="5" t="s">
        <v>3</v>
      </c>
      <c r="D54" s="5">
        <v>1</v>
      </c>
      <c r="E54" s="7">
        <v>4.8611111111110383E-3</v>
      </c>
      <c r="F54" s="7">
        <v>0</v>
      </c>
      <c r="G54" s="7">
        <v>0</v>
      </c>
    </row>
    <row r="55" spans="1:7" hidden="1" x14ac:dyDescent="0.25">
      <c r="A55" s="5">
        <v>86210</v>
      </c>
      <c r="B55" s="5">
        <v>2017</v>
      </c>
      <c r="C55" s="5" t="s">
        <v>15</v>
      </c>
      <c r="D55" s="5">
        <v>1</v>
      </c>
      <c r="E55" s="7">
        <v>2.083333333333437E-3</v>
      </c>
      <c r="F55" s="7">
        <v>0</v>
      </c>
      <c r="G55" s="7">
        <v>0</v>
      </c>
    </row>
    <row r="56" spans="1:7" hidden="1" x14ac:dyDescent="0.25">
      <c r="A56" s="5">
        <v>50250</v>
      </c>
      <c r="B56" s="5">
        <v>2017</v>
      </c>
      <c r="C56" s="5" t="s">
        <v>15</v>
      </c>
      <c r="D56" s="5">
        <v>1</v>
      </c>
      <c r="E56" s="7">
        <v>3.4722222222222099E-3</v>
      </c>
      <c r="F56" s="7">
        <v>0</v>
      </c>
      <c r="G56" s="7">
        <v>0</v>
      </c>
    </row>
    <row r="57" spans="1:7" hidden="1" x14ac:dyDescent="0.25">
      <c r="A57" s="5">
        <v>50205</v>
      </c>
      <c r="B57" s="5">
        <v>2017</v>
      </c>
      <c r="C57" s="5" t="s">
        <v>15</v>
      </c>
      <c r="D57" s="5">
        <v>1</v>
      </c>
      <c r="E57" s="7">
        <v>9.0277777777778012E-3</v>
      </c>
      <c r="F57" s="7">
        <v>0</v>
      </c>
      <c r="G57" s="7">
        <v>0</v>
      </c>
    </row>
    <row r="58" spans="1:7" hidden="1" x14ac:dyDescent="0.25">
      <c r="A58" s="5">
        <v>50241</v>
      </c>
      <c r="B58" s="5">
        <v>2017</v>
      </c>
      <c r="C58" s="5" t="s">
        <v>15</v>
      </c>
      <c r="D58" s="5">
        <v>1</v>
      </c>
      <c r="E58" s="7">
        <v>2.0833333333333814E-3</v>
      </c>
      <c r="F58" s="7">
        <v>0</v>
      </c>
      <c r="G58" s="7">
        <v>0</v>
      </c>
    </row>
    <row r="59" spans="1:7" hidden="1" x14ac:dyDescent="0.25">
      <c r="A59" s="5">
        <v>50200</v>
      </c>
      <c r="B59" s="5">
        <v>2017</v>
      </c>
      <c r="C59" s="5" t="s">
        <v>15</v>
      </c>
      <c r="D59" s="5">
        <v>1</v>
      </c>
      <c r="E59" s="7">
        <v>3.4722222222222099E-3</v>
      </c>
      <c r="F59" s="7">
        <v>0</v>
      </c>
      <c r="G59" s="7">
        <v>0</v>
      </c>
    </row>
    <row r="60" spans="1:7" hidden="1" x14ac:dyDescent="0.25">
      <c r="A60" s="5">
        <v>50214</v>
      </c>
      <c r="B60" s="5">
        <v>2017</v>
      </c>
      <c r="C60" s="5" t="s">
        <v>15</v>
      </c>
      <c r="D60" s="5">
        <v>1</v>
      </c>
      <c r="E60" s="7">
        <v>7.6388888888889728E-3</v>
      </c>
      <c r="F60" s="7">
        <v>0</v>
      </c>
      <c r="G60" s="7">
        <v>0</v>
      </c>
    </row>
    <row r="61" spans="1:7" hidden="1" x14ac:dyDescent="0.25">
      <c r="A61" s="5">
        <v>50226</v>
      </c>
      <c r="B61" s="5">
        <v>2017</v>
      </c>
      <c r="C61" s="5" t="s">
        <v>15</v>
      </c>
      <c r="D61" s="5">
        <v>1</v>
      </c>
      <c r="E61" s="7">
        <v>8.3333333333333592E-3</v>
      </c>
      <c r="F61" s="7">
        <v>0</v>
      </c>
      <c r="G61" s="7">
        <v>0</v>
      </c>
    </row>
    <row r="62" spans="1:7" hidden="1" x14ac:dyDescent="0.25">
      <c r="A62" s="5">
        <v>50204</v>
      </c>
      <c r="B62" s="5">
        <v>2017</v>
      </c>
      <c r="C62" s="5" t="s">
        <v>15</v>
      </c>
      <c r="D62" s="5">
        <v>1</v>
      </c>
      <c r="E62" s="7">
        <v>6.9444444444444198E-3</v>
      </c>
      <c r="F62" s="7">
        <v>0</v>
      </c>
      <c r="G62" s="7">
        <v>0</v>
      </c>
    </row>
    <row r="63" spans="1:7" hidden="1" x14ac:dyDescent="0.25">
      <c r="A63" s="5">
        <v>50213</v>
      </c>
      <c r="B63" s="5">
        <v>2017</v>
      </c>
      <c r="C63" s="5" t="s">
        <v>15</v>
      </c>
      <c r="D63" s="5">
        <v>1</v>
      </c>
      <c r="E63" s="7">
        <v>6.2499999999999778E-3</v>
      </c>
      <c r="F63" s="7">
        <v>0</v>
      </c>
      <c r="G63" s="7">
        <v>0</v>
      </c>
    </row>
    <row r="64" spans="1:7" hidden="1" x14ac:dyDescent="0.25">
      <c r="A64" s="5">
        <v>36558</v>
      </c>
      <c r="B64" s="5">
        <v>2017</v>
      </c>
      <c r="C64" s="5" t="s">
        <v>15</v>
      </c>
      <c r="D64" s="5">
        <v>1</v>
      </c>
      <c r="E64" s="7">
        <v>2.7777777777777679E-3</v>
      </c>
      <c r="F64" s="7">
        <v>0</v>
      </c>
      <c r="G64" s="7">
        <v>0</v>
      </c>
    </row>
    <row r="65" spans="1:7" hidden="1" x14ac:dyDescent="0.25">
      <c r="A65" s="5">
        <v>34521</v>
      </c>
      <c r="B65" s="5">
        <v>2017</v>
      </c>
      <c r="C65" s="5" t="s">
        <v>15</v>
      </c>
      <c r="D65" s="5">
        <v>1</v>
      </c>
      <c r="E65" s="7">
        <v>2.0833333333333814E-3</v>
      </c>
      <c r="F65" s="7">
        <v>0</v>
      </c>
      <c r="G65" s="7">
        <v>0</v>
      </c>
    </row>
    <row r="66" spans="1:7" hidden="1" x14ac:dyDescent="0.25">
      <c r="A66" s="5"/>
      <c r="B66" s="5">
        <v>2017</v>
      </c>
      <c r="C66" s="5" t="s">
        <v>15</v>
      </c>
      <c r="D66" s="5">
        <v>1</v>
      </c>
      <c r="E66" s="7">
        <v>5.5555555555556468E-3</v>
      </c>
      <c r="F66" s="7">
        <v>0</v>
      </c>
      <c r="G66" s="7">
        <v>0</v>
      </c>
    </row>
    <row r="67" spans="1:7" hidden="1" x14ac:dyDescent="0.25">
      <c r="A67" s="5">
        <v>36312</v>
      </c>
      <c r="B67" s="5">
        <v>2017</v>
      </c>
      <c r="C67" s="5" t="s">
        <v>15</v>
      </c>
      <c r="D67" s="5">
        <v>1</v>
      </c>
      <c r="E67" s="7">
        <v>1.388888888888884E-3</v>
      </c>
      <c r="F67" s="7">
        <v>0</v>
      </c>
      <c r="G67" s="7">
        <v>0</v>
      </c>
    </row>
    <row r="68" spans="1:7" hidden="1" x14ac:dyDescent="0.25">
      <c r="A68" s="5">
        <v>36531</v>
      </c>
      <c r="B68" s="5">
        <v>2017</v>
      </c>
      <c r="C68" s="5" t="s">
        <v>15</v>
      </c>
      <c r="D68" s="5">
        <v>1</v>
      </c>
      <c r="E68" s="7">
        <v>9.7222222222221877E-3</v>
      </c>
      <c r="F68" s="7">
        <v>0</v>
      </c>
      <c r="G68" s="7">
        <v>0</v>
      </c>
    </row>
    <row r="69" spans="1:7" hidden="1" x14ac:dyDescent="0.25">
      <c r="A69" s="5">
        <v>50406</v>
      </c>
      <c r="B69" s="5">
        <v>2017</v>
      </c>
      <c r="C69" s="5" t="s">
        <v>15</v>
      </c>
      <c r="D69" s="5">
        <v>3</v>
      </c>
      <c r="E69" s="7">
        <v>8.3333333333333037E-3</v>
      </c>
      <c r="F69" s="7">
        <v>0</v>
      </c>
      <c r="G69" s="7">
        <v>0</v>
      </c>
    </row>
    <row r="70" spans="1:7" hidden="1" x14ac:dyDescent="0.25">
      <c r="A70" s="5">
        <v>50406</v>
      </c>
      <c r="B70" s="5">
        <v>2017</v>
      </c>
      <c r="C70" s="5" t="s">
        <v>15</v>
      </c>
      <c r="D70" s="5">
        <v>3</v>
      </c>
      <c r="E70" s="7">
        <v>1.1805555555555514E-2</v>
      </c>
      <c r="F70" s="7">
        <v>0</v>
      </c>
      <c r="G70" s="7">
        <v>0</v>
      </c>
    </row>
    <row r="71" spans="1:7" hidden="1" x14ac:dyDescent="0.25">
      <c r="A71" s="5">
        <v>50724</v>
      </c>
      <c r="B71" s="5">
        <v>2017</v>
      </c>
      <c r="C71" s="5" t="s">
        <v>15</v>
      </c>
      <c r="D71" s="5">
        <v>3</v>
      </c>
      <c r="E71" s="7">
        <v>1.1111111111111072E-2</v>
      </c>
      <c r="F71" s="7">
        <v>0</v>
      </c>
      <c r="G71" s="7">
        <v>0</v>
      </c>
    </row>
    <row r="72" spans="1:7" hidden="1" x14ac:dyDescent="0.25">
      <c r="A72" s="5">
        <v>1731</v>
      </c>
      <c r="B72" s="5">
        <v>2017</v>
      </c>
      <c r="C72" s="5" t="s">
        <v>3</v>
      </c>
      <c r="D72" s="5">
        <v>1</v>
      </c>
      <c r="E72" s="7">
        <v>2.0833333333332704E-3</v>
      </c>
      <c r="F72" s="7">
        <v>0</v>
      </c>
      <c r="G72" s="7">
        <v>0</v>
      </c>
    </row>
    <row r="73" spans="1:7" hidden="1" x14ac:dyDescent="0.25">
      <c r="A73" s="5">
        <v>1731</v>
      </c>
      <c r="B73" s="5">
        <v>2017</v>
      </c>
      <c r="C73" s="5" t="s">
        <v>3</v>
      </c>
      <c r="D73" s="5">
        <v>2</v>
      </c>
      <c r="E73" s="7">
        <v>1.3194444444444453E-2</v>
      </c>
      <c r="F73" s="7">
        <v>0</v>
      </c>
      <c r="G73" s="7">
        <v>0</v>
      </c>
    </row>
    <row r="74" spans="1:7" hidden="1" x14ac:dyDescent="0.25">
      <c r="A74" s="5">
        <v>1734</v>
      </c>
      <c r="B74" s="5">
        <v>2017</v>
      </c>
      <c r="C74" s="5" t="s">
        <v>3</v>
      </c>
      <c r="D74" s="5">
        <v>1</v>
      </c>
      <c r="E74" s="7">
        <v>2.0833333333333814E-3</v>
      </c>
      <c r="F74" s="7">
        <v>0</v>
      </c>
      <c r="G74" s="7">
        <v>0</v>
      </c>
    </row>
    <row r="75" spans="1:7" hidden="1" x14ac:dyDescent="0.25">
      <c r="A75" s="5">
        <v>1734</v>
      </c>
      <c r="B75" s="5">
        <v>2017</v>
      </c>
      <c r="C75" s="5" t="s">
        <v>3</v>
      </c>
      <c r="D75" s="5">
        <v>2</v>
      </c>
      <c r="E75" s="7">
        <v>7.6388888888889173E-3</v>
      </c>
      <c r="F75" s="7">
        <v>0</v>
      </c>
      <c r="G75" s="7">
        <v>0</v>
      </c>
    </row>
    <row r="76" spans="1:7" hidden="1" x14ac:dyDescent="0.25">
      <c r="A76" s="5"/>
      <c r="B76" s="5">
        <v>2017</v>
      </c>
      <c r="C76" s="5" t="s">
        <v>3</v>
      </c>
      <c r="D76" s="5">
        <v>1</v>
      </c>
      <c r="E76" s="7">
        <v>3.4722222222222654E-3</v>
      </c>
      <c r="F76" s="7">
        <v>0</v>
      </c>
      <c r="G76" s="7">
        <v>0</v>
      </c>
    </row>
    <row r="77" spans="1:7" hidden="1" x14ac:dyDescent="0.25">
      <c r="A77" s="5"/>
      <c r="B77" s="5">
        <v>2017</v>
      </c>
      <c r="C77" s="5" t="s">
        <v>3</v>
      </c>
      <c r="D77" s="5">
        <v>2</v>
      </c>
      <c r="E77" s="7">
        <v>6.2499999999999778E-3</v>
      </c>
      <c r="F77" s="7">
        <v>0</v>
      </c>
      <c r="G77" s="7">
        <v>0</v>
      </c>
    </row>
    <row r="78" spans="1:7" hidden="1" x14ac:dyDescent="0.25">
      <c r="A78" s="5">
        <v>50724</v>
      </c>
      <c r="B78" s="5">
        <v>2017</v>
      </c>
      <c r="C78" s="5" t="s">
        <v>15</v>
      </c>
      <c r="D78" s="5">
        <v>7</v>
      </c>
      <c r="E78" s="7">
        <v>1.1805555555555514E-2</v>
      </c>
      <c r="F78" s="7">
        <v>0</v>
      </c>
      <c r="G78" s="7">
        <v>0</v>
      </c>
    </row>
    <row r="79" spans="1:7" hidden="1" x14ac:dyDescent="0.25">
      <c r="A79" s="5">
        <v>50506</v>
      </c>
      <c r="B79" s="5">
        <v>2017</v>
      </c>
      <c r="C79" s="5" t="s">
        <v>15</v>
      </c>
      <c r="D79" s="5">
        <v>3</v>
      </c>
      <c r="E79" s="7">
        <v>0</v>
      </c>
      <c r="F79" s="7">
        <v>0</v>
      </c>
      <c r="G79" s="7">
        <v>0</v>
      </c>
    </row>
    <row r="80" spans="1:7" hidden="1" x14ac:dyDescent="0.25">
      <c r="A80" s="5">
        <v>50474</v>
      </c>
      <c r="B80" s="5">
        <v>2017</v>
      </c>
      <c r="C80" s="5" t="s">
        <v>15</v>
      </c>
      <c r="D80" s="5">
        <v>3</v>
      </c>
      <c r="E80" s="7">
        <v>0</v>
      </c>
      <c r="F80" s="7">
        <v>0</v>
      </c>
      <c r="G80" s="7">
        <v>0</v>
      </c>
    </row>
    <row r="81" spans="1:7" hidden="1" x14ac:dyDescent="0.25">
      <c r="A81" s="5">
        <v>36679</v>
      </c>
      <c r="B81" s="5">
        <v>2017</v>
      </c>
      <c r="C81" s="5" t="s">
        <v>15</v>
      </c>
      <c r="D81" s="5">
        <v>3</v>
      </c>
      <c r="E81" s="7">
        <v>0</v>
      </c>
      <c r="F81" s="7">
        <v>0</v>
      </c>
      <c r="G81" s="7">
        <v>0</v>
      </c>
    </row>
    <row r="82" spans="1:7" hidden="1" x14ac:dyDescent="0.25">
      <c r="A82" s="5">
        <v>50826</v>
      </c>
      <c r="B82" s="5">
        <v>2017</v>
      </c>
      <c r="C82" s="5" t="s">
        <v>15</v>
      </c>
      <c r="D82" s="5">
        <v>3</v>
      </c>
      <c r="E82" s="7">
        <v>9.7222222222221877E-3</v>
      </c>
      <c r="F82" s="7">
        <v>0</v>
      </c>
      <c r="G82" s="7">
        <v>0</v>
      </c>
    </row>
    <row r="83" spans="1:7" hidden="1" x14ac:dyDescent="0.25">
      <c r="A83" s="5">
        <v>50218</v>
      </c>
      <c r="B83" s="5">
        <v>2017</v>
      </c>
      <c r="C83" s="5" t="s">
        <v>15</v>
      </c>
      <c r="D83" s="5">
        <v>3</v>
      </c>
      <c r="E83" s="7">
        <v>1.1111111111111072E-2</v>
      </c>
      <c r="F83" s="7">
        <v>0</v>
      </c>
      <c r="G83" s="7">
        <v>0</v>
      </c>
    </row>
    <row r="84" spans="1:7" hidden="1" x14ac:dyDescent="0.25">
      <c r="A84" s="5">
        <v>50132</v>
      </c>
      <c r="B84" s="5">
        <v>2017</v>
      </c>
      <c r="C84" s="5" t="s">
        <v>15</v>
      </c>
      <c r="D84" s="5">
        <v>3</v>
      </c>
      <c r="E84" s="7">
        <v>8.3333333333333037E-3</v>
      </c>
      <c r="F84" s="7">
        <v>0</v>
      </c>
      <c r="G84" s="7">
        <v>0</v>
      </c>
    </row>
    <row r="85" spans="1:7" hidden="1" x14ac:dyDescent="0.25">
      <c r="A85" s="5">
        <v>50069</v>
      </c>
      <c r="B85" s="5">
        <v>2017</v>
      </c>
      <c r="C85" s="5" t="s">
        <v>15</v>
      </c>
      <c r="D85" s="5">
        <v>3</v>
      </c>
      <c r="E85" s="7">
        <v>1.5277777777777835E-2</v>
      </c>
      <c r="F85" s="7">
        <v>0</v>
      </c>
      <c r="G85" s="7">
        <v>0</v>
      </c>
    </row>
    <row r="86" spans="1:7" hidden="1" x14ac:dyDescent="0.25">
      <c r="A86" s="5">
        <v>50528</v>
      </c>
      <c r="B86" s="5">
        <v>2017</v>
      </c>
      <c r="C86" s="5" t="s">
        <v>15</v>
      </c>
      <c r="D86" s="5">
        <v>3</v>
      </c>
      <c r="E86" s="7">
        <v>1.388888888888884E-2</v>
      </c>
      <c r="F86" s="7">
        <v>0</v>
      </c>
      <c r="G86" s="7">
        <v>0</v>
      </c>
    </row>
    <row r="87" spans="1:7" hidden="1" x14ac:dyDescent="0.25">
      <c r="A87" s="5">
        <v>49052</v>
      </c>
      <c r="B87" s="5">
        <v>2017</v>
      </c>
      <c r="C87" s="5" t="s">
        <v>15</v>
      </c>
      <c r="D87" s="5">
        <v>3</v>
      </c>
      <c r="E87" s="7">
        <v>9.7222222222221877E-3</v>
      </c>
      <c r="F87" s="7">
        <v>0</v>
      </c>
      <c r="G87" s="7">
        <v>0</v>
      </c>
    </row>
    <row r="88" spans="1:7" hidden="1" x14ac:dyDescent="0.25">
      <c r="A88" s="5">
        <v>50147</v>
      </c>
      <c r="B88" s="5">
        <v>2017</v>
      </c>
      <c r="C88" s="5" t="s">
        <v>15</v>
      </c>
      <c r="D88" s="5">
        <v>3</v>
      </c>
      <c r="E88" s="7">
        <v>9.0277777777778012E-3</v>
      </c>
      <c r="F88" s="7">
        <v>0</v>
      </c>
      <c r="G88" s="7">
        <v>0</v>
      </c>
    </row>
    <row r="89" spans="1:7" hidden="1" x14ac:dyDescent="0.25">
      <c r="A89" s="5">
        <v>49214</v>
      </c>
      <c r="B89" s="5">
        <v>2017</v>
      </c>
      <c r="C89" s="5" t="s">
        <v>15</v>
      </c>
      <c r="D89" s="5">
        <v>3</v>
      </c>
      <c r="E89" s="7">
        <v>1.1111111111111072E-2</v>
      </c>
      <c r="F89" s="7">
        <v>0</v>
      </c>
      <c r="G89" s="7">
        <v>0</v>
      </c>
    </row>
    <row r="90" spans="1:7" hidden="1" x14ac:dyDescent="0.25">
      <c r="A90" s="5">
        <v>50423</v>
      </c>
      <c r="B90" s="5">
        <v>2017</v>
      </c>
      <c r="C90" s="5" t="s">
        <v>15</v>
      </c>
      <c r="D90" s="5">
        <v>3</v>
      </c>
      <c r="E90" s="7">
        <v>1.1111111111111072E-2</v>
      </c>
      <c r="F90" s="7">
        <v>0</v>
      </c>
      <c r="G90" s="7">
        <v>0</v>
      </c>
    </row>
    <row r="91" spans="1:7" hidden="1" x14ac:dyDescent="0.25">
      <c r="A91" s="5">
        <v>36249</v>
      </c>
      <c r="B91" s="5">
        <v>2017</v>
      </c>
      <c r="C91" s="5" t="s">
        <v>15</v>
      </c>
      <c r="D91" s="5">
        <v>3</v>
      </c>
      <c r="E91" s="7">
        <v>1.041666666666663E-2</v>
      </c>
      <c r="F91" s="7">
        <v>0</v>
      </c>
      <c r="G91" s="7">
        <v>0</v>
      </c>
    </row>
    <row r="92" spans="1:7" hidden="1" x14ac:dyDescent="0.25">
      <c r="A92" s="5">
        <v>36213</v>
      </c>
      <c r="B92" s="5">
        <v>2017</v>
      </c>
      <c r="C92" s="5" t="s">
        <v>15</v>
      </c>
      <c r="D92" s="5">
        <v>1</v>
      </c>
      <c r="E92" s="7">
        <v>4.1666666666667629E-3</v>
      </c>
      <c r="F92" s="7">
        <v>0</v>
      </c>
      <c r="G92" s="7">
        <v>0</v>
      </c>
    </row>
    <row r="93" spans="1:7" hidden="1" x14ac:dyDescent="0.25">
      <c r="A93" s="5">
        <v>50750</v>
      </c>
      <c r="B93" s="5">
        <v>2017</v>
      </c>
      <c r="C93" s="5" t="s">
        <v>15</v>
      </c>
      <c r="D93" s="5">
        <v>1</v>
      </c>
      <c r="E93" s="7">
        <v>5.5555555555555358E-3</v>
      </c>
      <c r="F93" s="7">
        <v>0</v>
      </c>
      <c r="G93" s="7">
        <v>0</v>
      </c>
    </row>
    <row r="94" spans="1:7" hidden="1" x14ac:dyDescent="0.25">
      <c r="A94" s="5">
        <v>50104</v>
      </c>
      <c r="B94" s="5">
        <v>2017</v>
      </c>
      <c r="C94" s="5" t="s">
        <v>15</v>
      </c>
      <c r="D94" s="5">
        <v>1</v>
      </c>
      <c r="E94" s="7">
        <v>6.9444444444445308E-3</v>
      </c>
      <c r="F94" s="7">
        <v>0</v>
      </c>
      <c r="G94" s="7">
        <v>0</v>
      </c>
    </row>
    <row r="95" spans="1:7" hidden="1" x14ac:dyDescent="0.25">
      <c r="A95" s="5">
        <v>608751</v>
      </c>
      <c r="B95" s="5">
        <v>2017</v>
      </c>
      <c r="C95" s="5" t="s">
        <v>3</v>
      </c>
      <c r="D95" s="5">
        <v>1</v>
      </c>
      <c r="E95" s="7">
        <v>2.083333333333437E-3</v>
      </c>
      <c r="F95" s="7">
        <v>0</v>
      </c>
      <c r="G95" s="7">
        <v>0</v>
      </c>
    </row>
    <row r="96" spans="1:7" hidden="1" x14ac:dyDescent="0.25">
      <c r="A96" s="5">
        <v>608751</v>
      </c>
      <c r="B96" s="5">
        <v>2017</v>
      </c>
      <c r="C96" s="5" t="s">
        <v>3</v>
      </c>
      <c r="D96" s="5">
        <v>2</v>
      </c>
      <c r="E96" s="7">
        <v>3.4722222222220989E-3</v>
      </c>
      <c r="F96" s="7">
        <v>0</v>
      </c>
      <c r="G96" s="7">
        <v>0</v>
      </c>
    </row>
    <row r="97" spans="1:7" hidden="1" x14ac:dyDescent="0.25">
      <c r="A97" s="5">
        <v>6096179</v>
      </c>
      <c r="B97" s="5">
        <v>2017</v>
      </c>
      <c r="C97" s="5" t="s">
        <v>3</v>
      </c>
      <c r="D97" s="5">
        <v>1</v>
      </c>
      <c r="E97" s="7">
        <v>2.7777777777777679E-3</v>
      </c>
      <c r="F97" s="7">
        <v>0</v>
      </c>
      <c r="G97" s="7">
        <v>0</v>
      </c>
    </row>
    <row r="98" spans="1:7" hidden="1" x14ac:dyDescent="0.25">
      <c r="A98" s="5">
        <v>6096179</v>
      </c>
      <c r="B98" s="5">
        <v>2017</v>
      </c>
      <c r="C98" s="5" t="s">
        <v>3</v>
      </c>
      <c r="D98" s="5">
        <v>1</v>
      </c>
      <c r="E98" s="7">
        <v>2.0833333333333259E-3</v>
      </c>
      <c r="F98" s="7">
        <v>0</v>
      </c>
      <c r="G98" s="7">
        <v>0</v>
      </c>
    </row>
    <row r="99" spans="1:7" hidden="1" x14ac:dyDescent="0.25">
      <c r="A99" s="5">
        <v>6094305</v>
      </c>
      <c r="B99" s="5">
        <v>2017</v>
      </c>
      <c r="C99" s="5" t="s">
        <v>3</v>
      </c>
      <c r="D99" s="5">
        <v>1</v>
      </c>
      <c r="E99" s="7">
        <v>2.0833333333332149E-3</v>
      </c>
      <c r="F99" s="7">
        <v>0</v>
      </c>
      <c r="G99" s="7">
        <v>0</v>
      </c>
    </row>
    <row r="100" spans="1:7" hidden="1" x14ac:dyDescent="0.25">
      <c r="A100" s="5">
        <v>6034015</v>
      </c>
      <c r="B100" s="5">
        <v>2017</v>
      </c>
      <c r="C100" s="5" t="s">
        <v>3</v>
      </c>
      <c r="D100" s="5">
        <v>1</v>
      </c>
      <c r="E100" s="7">
        <v>1.388888888888884E-3</v>
      </c>
      <c r="F100" s="7">
        <v>0</v>
      </c>
      <c r="G100" s="7">
        <v>0</v>
      </c>
    </row>
  </sheetData>
  <autoFilter ref="A1:G100">
    <filterColumn colId="3">
      <filters>
        <filter val="5"/>
      </filters>
    </filterColumn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topLeftCell="A7" workbookViewId="0">
      <selection activeCell="J5" sqref="J5"/>
    </sheetView>
  </sheetViews>
  <sheetFormatPr defaultRowHeight="15" x14ac:dyDescent="0.25"/>
  <cols>
    <col min="1" max="1" width="18" bestFit="1" customWidth="1"/>
    <col min="2" max="2" width="21.140625" bestFit="1" customWidth="1"/>
    <col min="7" max="7" width="14" customWidth="1"/>
  </cols>
  <sheetData>
    <row r="3" spans="1:7" x14ac:dyDescent="0.25">
      <c r="A3" s="22" t="s">
        <v>27</v>
      </c>
      <c r="B3" t="s">
        <v>29</v>
      </c>
      <c r="D3" s="26">
        <v>0.125</v>
      </c>
      <c r="E3" s="26">
        <v>0.3125</v>
      </c>
      <c r="F3" s="27">
        <f>E3/D3</f>
        <v>2.5</v>
      </c>
      <c r="G3" t="s">
        <v>31</v>
      </c>
    </row>
    <row r="4" spans="1:7" x14ac:dyDescent="0.25">
      <c r="A4" s="23">
        <v>1</v>
      </c>
      <c r="B4" s="24">
        <v>3.9656432748538008E-3</v>
      </c>
      <c r="F4" s="27">
        <f>80/22</f>
        <v>3.6363636363636362</v>
      </c>
      <c r="G4" t="s">
        <v>30</v>
      </c>
    </row>
    <row r="5" spans="1:7" x14ac:dyDescent="0.25">
      <c r="A5" s="23">
        <v>2</v>
      </c>
      <c r="B5" s="24">
        <v>1.0214120370370368E-2</v>
      </c>
    </row>
    <row r="6" spans="1:7" x14ac:dyDescent="0.25">
      <c r="A6" s="23">
        <v>3</v>
      </c>
      <c r="B6" s="24">
        <v>6.752873563218389E-3</v>
      </c>
    </row>
    <row r="7" spans="1:7" x14ac:dyDescent="0.25">
      <c r="A7" s="23">
        <v>5</v>
      </c>
      <c r="B7" s="24">
        <v>5.6249999999999994E-2</v>
      </c>
    </row>
    <row r="8" spans="1:7" x14ac:dyDescent="0.25">
      <c r="A8" s="23">
        <v>7</v>
      </c>
      <c r="B8" s="24">
        <v>1.0995370370370369E-2</v>
      </c>
    </row>
    <row r="9" spans="1:7" x14ac:dyDescent="0.25">
      <c r="A9" s="23" t="s">
        <v>28</v>
      </c>
      <c r="B9" s="24">
        <v>7.7791806958473564E-3</v>
      </c>
    </row>
    <row r="10" spans="1:7" x14ac:dyDescent="0.25">
      <c r="B10" s="24">
        <f>SUM(B4:B8)</f>
        <v>8.8178007578812917E-2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Base de dados</vt:lpstr>
      <vt:lpstr>Filtro 29.01.18</vt:lpstr>
      <vt:lpstr>Desvio padrão das Atividades</vt:lpstr>
      <vt:lpstr>Planilha4</vt:lpstr>
      <vt:lpstr>Filtro 18.01.18</vt:lpstr>
      <vt:lpstr>Planilha3</vt:lpstr>
      <vt:lpstr>Tabela 29.01.18</vt:lpstr>
      <vt:lpstr>Filtro 1</vt:lpstr>
      <vt:lpstr>Planilha1</vt:lpstr>
      <vt:lpstr>Atividades Extra</vt:lpstr>
      <vt:lpstr>Planilha5</vt:lpstr>
      <vt:lpstr>Base de dados Intervalo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dos Santos Almeida Júnior</dc:creator>
  <cp:lastModifiedBy>Luiz dos Santos Almeida Júnior</cp:lastModifiedBy>
  <dcterms:created xsi:type="dcterms:W3CDTF">2017-11-21T20:31:04Z</dcterms:created>
  <dcterms:modified xsi:type="dcterms:W3CDTF">2018-03-12T15:38:06Z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4d6fa612-715a-4cc5-9c05-dc7805033bfa</vt:lpwstr>
  </property>
</Properties>
</file>