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_WEB\CODE SAGA\AQUECIMENTO\SQL\PROJETO\"/>
    </mc:Choice>
  </mc:AlternateContent>
  <xr:revisionPtr revIDLastSave="0" documentId="13_ncr:1_{43E7805B-381E-4DFF-BF80-9E8B9DF212A3}" xr6:coauthVersionLast="47" xr6:coauthVersionMax="47" xr10:uidLastSave="{00000000-0000-0000-0000-000000000000}"/>
  <bookViews>
    <workbookView xWindow="-23148" yWindow="-108" windowWidth="23256" windowHeight="12576" tabRatio="693" xr2:uid="{00000000-000D-0000-FFFF-FFFF00000000}"/>
  </bookViews>
  <sheets>
    <sheet name="CUSTOMERS" sheetId="1" r:id="rId1"/>
    <sheet name="CAR_MODELS" sheetId="2" r:id="rId2"/>
    <sheet name="CAR_BRANDS" sheetId="3" r:id="rId3"/>
    <sheet name="POSITIONS" sheetId="4" r:id="rId4"/>
    <sheet name="EMPLOYEES" sheetId="5" r:id="rId5"/>
    <sheet name="CARS" sheetId="6" r:id="rId6"/>
    <sheet name="LOCA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7" l="1"/>
  <c r="J19" i="7"/>
  <c r="J20" i="7"/>
  <c r="J21" i="7"/>
  <c r="J22" i="7"/>
  <c r="J23" i="7"/>
  <c r="J24" i="7"/>
  <c r="J25" i="7"/>
  <c r="J26" i="7"/>
  <c r="J18" i="7"/>
  <c r="K23" i="6"/>
  <c r="H19" i="5"/>
  <c r="K19" i="6"/>
  <c r="K20" i="6"/>
  <c r="K21" i="6"/>
  <c r="K22" i="6"/>
  <c r="K18" i="6"/>
  <c r="L17" i="1"/>
  <c r="H15" i="5"/>
  <c r="H16" i="5"/>
  <c r="H17" i="5"/>
  <c r="H18" i="5"/>
  <c r="H14" i="5"/>
  <c r="E14" i="4"/>
  <c r="E11" i="4"/>
  <c r="E12" i="4"/>
  <c r="E13" i="4"/>
  <c r="E10" i="4"/>
  <c r="E17" i="3"/>
  <c r="E11" i="3"/>
  <c r="E12" i="3"/>
  <c r="E13" i="3"/>
  <c r="E14" i="3"/>
  <c r="E15" i="3"/>
  <c r="E16" i="3"/>
  <c r="E10" i="3"/>
  <c r="E19" i="2"/>
  <c r="E11" i="2"/>
  <c r="E12" i="2"/>
  <c r="E13" i="2"/>
  <c r="E14" i="2"/>
  <c r="E15" i="2"/>
  <c r="E16" i="2"/>
  <c r="E17" i="2"/>
  <c r="E18" i="2"/>
  <c r="E10" i="2"/>
  <c r="L26" i="1"/>
  <c r="L18" i="1"/>
  <c r="L19" i="1"/>
  <c r="L20" i="1"/>
  <c r="L21" i="1"/>
  <c r="L22" i="1"/>
  <c r="L23" i="1"/>
  <c r="L24" i="1"/>
  <c r="L25" i="1"/>
</calcChain>
</file>

<file path=xl/sharedStrings.xml><?xml version="1.0" encoding="utf-8"?>
<sst xmlns="http://schemas.openxmlformats.org/spreadsheetml/2006/main" count="291" uniqueCount="246">
  <si>
    <t>ID</t>
  </si>
  <si>
    <t>NAME</t>
  </si>
  <si>
    <t>LASTNAME</t>
  </si>
  <si>
    <t>PHONE</t>
  </si>
  <si>
    <t>EMAIL</t>
  </si>
  <si>
    <t>ADDRESS</t>
  </si>
  <si>
    <t>CITY</t>
  </si>
  <si>
    <t>STATE</t>
  </si>
  <si>
    <t>BIRTH_DATE</t>
  </si>
  <si>
    <t>Roberto</t>
  </si>
  <si>
    <t>Silva</t>
  </si>
  <si>
    <t>roberto@gmail.com</t>
  </si>
  <si>
    <t>Rua José, 32</t>
  </si>
  <si>
    <t>São Roque</t>
  </si>
  <si>
    <t>SP</t>
  </si>
  <si>
    <t>MARIA</t>
  </si>
  <si>
    <t>Gomes</t>
  </si>
  <si>
    <t>maria@yahoo.com</t>
  </si>
  <si>
    <t>Rua das Flores, 44</t>
  </si>
  <si>
    <t>São Paulo</t>
  </si>
  <si>
    <t>Renata</t>
  </si>
  <si>
    <t>Antunes</t>
  </si>
  <si>
    <t>renata@hotmail.com</t>
  </si>
  <si>
    <t>Rua dos Antunes, 55</t>
  </si>
  <si>
    <t>Sorocaba</t>
  </si>
  <si>
    <t>Josefa</t>
  </si>
  <si>
    <t>Duarte</t>
  </si>
  <si>
    <t>josefa20@gmail.com</t>
  </si>
  <si>
    <t>Rua dos Flocos, 387</t>
  </si>
  <si>
    <t>Mairinque</t>
  </si>
  <si>
    <t>André</t>
  </si>
  <si>
    <t>Linares</t>
  </si>
  <si>
    <t>andre.lin@gmail.com</t>
  </si>
  <si>
    <t>Rua Palmeiras, 3</t>
  </si>
  <si>
    <t>Rio de Janeiro</t>
  </si>
  <si>
    <t>RJ</t>
  </si>
  <si>
    <t>Mário</t>
  </si>
  <si>
    <t>Santana</t>
  </si>
  <si>
    <t>mario@gmail.com</t>
  </si>
  <si>
    <t>Rua das Rosas, 8</t>
  </si>
  <si>
    <t>Salvador</t>
  </si>
  <si>
    <t>BA</t>
  </si>
  <si>
    <t>Luis</t>
  </si>
  <si>
    <t>luis@hotmail.com</t>
  </si>
  <si>
    <t>Rua das Orquidias, 18</t>
  </si>
  <si>
    <t>Fortaleza</t>
  </si>
  <si>
    <t>CE</t>
  </si>
  <si>
    <t>Dalva</t>
  </si>
  <si>
    <t>Malheiros</t>
  </si>
  <si>
    <t>dalva@gmail.com</t>
  </si>
  <si>
    <t>Rua das Nogueiras, 12</t>
  </si>
  <si>
    <t>Carolina</t>
  </si>
  <si>
    <t>Medeiros</t>
  </si>
  <si>
    <t>carol@ig.com.br</t>
  </si>
  <si>
    <t>Rua dos Jatobás, 1</t>
  </si>
  <si>
    <t>Cajamar</t>
  </si>
  <si>
    <t>Marcos</t>
  </si>
  <si>
    <t>Rodrigues</t>
  </si>
  <si>
    <t>marcos@uol.com.br</t>
  </si>
  <si>
    <t>Rua das Amazonas, 89</t>
  </si>
  <si>
    <t>Recife</t>
  </si>
  <si>
    <t>PE</t>
  </si>
  <si>
    <t>(12) 99164-1715</t>
  </si>
  <si>
    <t>(19) 98071-6040</t>
  </si>
  <si>
    <t>(17) 98913-3172</t>
  </si>
  <si>
    <t>(19) 98019-4675</t>
  </si>
  <si>
    <t>(11) 98990-3196</t>
  </si>
  <si>
    <t>(11) 97566-5825</t>
  </si>
  <si>
    <t>(22) 98826-8313</t>
  </si>
  <si>
    <t>(77) 98436-6875</t>
  </si>
  <si>
    <t>(85) 98311-0751</t>
  </si>
  <si>
    <t>(81) 96820-2705</t>
  </si>
  <si>
    <t>MODEL_NAME</t>
  </si>
  <si>
    <t>Conversível</t>
  </si>
  <si>
    <t>Sedã</t>
  </si>
  <si>
    <t>Hatch</t>
  </si>
  <si>
    <t>Coupé</t>
  </si>
  <si>
    <t>Perua</t>
  </si>
  <si>
    <t>SUV</t>
  </si>
  <si>
    <t>Picape</t>
  </si>
  <si>
    <t>Minivan</t>
  </si>
  <si>
    <t>Utilitário</t>
  </si>
  <si>
    <t>Buggy</t>
  </si>
  <si>
    <t>BRAND_NAME</t>
  </si>
  <si>
    <t>Chevrolet</t>
  </si>
  <si>
    <t>Toyota</t>
  </si>
  <si>
    <t>Hyundai</t>
  </si>
  <si>
    <t>Volkswagen</t>
  </si>
  <si>
    <t>Jeep</t>
  </si>
  <si>
    <t>Renault</t>
  </si>
  <si>
    <t>Honda</t>
  </si>
  <si>
    <t>Fiat</t>
  </si>
  <si>
    <t>DESCRIPTION</t>
  </si>
  <si>
    <t>Gerente de vendas</t>
  </si>
  <si>
    <t>Gerente de compras</t>
  </si>
  <si>
    <t>Vendedor</t>
  </si>
  <si>
    <t>Mecânico</t>
  </si>
  <si>
    <t>Assistente Administrativo</t>
  </si>
  <si>
    <t>CONTRACT_DATE</t>
  </si>
  <si>
    <t>POSITION_ID</t>
  </si>
  <si>
    <t>Adriana Lemes</t>
  </si>
  <si>
    <t>(11) 98789-9999</t>
  </si>
  <si>
    <t>Camila Soares</t>
  </si>
  <si>
    <t>(11) 92749-9599</t>
  </si>
  <si>
    <t>Leonardo Silva</t>
  </si>
  <si>
    <t>(11) 91449-9600</t>
  </si>
  <si>
    <t>Mayara Gomes</t>
  </si>
  <si>
    <t>(11) 92649-9601</t>
  </si>
  <si>
    <t>Matheus Alves</t>
  </si>
  <si>
    <t>(11) 92749-9602</t>
  </si>
  <si>
    <t>Aline Santos</t>
  </si>
  <si>
    <t>(11) 99789-3135</t>
  </si>
  <si>
    <t>YEAR</t>
  </si>
  <si>
    <t>COLOR</t>
  </si>
  <si>
    <t>KM</t>
  </si>
  <si>
    <t>STATUS</t>
  </si>
  <si>
    <t>BRAND_ID</t>
  </si>
  <si>
    <t>MODEL_ID</t>
  </si>
  <si>
    <t>Chevrolet Onix LT</t>
  </si>
  <si>
    <t>Preto</t>
  </si>
  <si>
    <t>Liberado</t>
  </si>
  <si>
    <t>Hyundai HB20 1.6</t>
  </si>
  <si>
    <t>Prata</t>
  </si>
  <si>
    <t>Em manutenção</t>
  </si>
  <si>
    <t>Toyota Yaris</t>
  </si>
  <si>
    <t>Branca</t>
  </si>
  <si>
    <t>Fiat Cronos</t>
  </si>
  <si>
    <t>Honda HR-V</t>
  </si>
  <si>
    <t>VW Amarok</t>
  </si>
  <si>
    <t>START_DATE</t>
  </si>
  <si>
    <t>END_DATE</t>
  </si>
  <si>
    <t>TOTAL</t>
  </si>
  <si>
    <t>CUSTOMER_ID</t>
  </si>
  <si>
    <t>CAR_ID</t>
  </si>
  <si>
    <t>EMPLOYEE_ID</t>
  </si>
  <si>
    <t xml:space="preserve">    ID INTEGER PRIMARY KEY AUTOINCREMENT,</t>
  </si>
  <si>
    <t xml:space="preserve">    STATE VARCHAR(2) NOT NULL,</t>
  </si>
  <si>
    <t>);</t>
  </si>
  <si>
    <t xml:space="preserve">    NAME VARCHAR(128) NOT NULL,</t>
  </si>
  <si>
    <t xml:space="preserve">    LASTNAME VARCHAR(155) NOT NULL,</t>
  </si>
  <si>
    <t xml:space="preserve">    EMAIL VARCHAR(32) NOT NULL,</t>
  </si>
  <si>
    <t xml:space="preserve">    BIRTH_DATE DATETIME NOT NULL</t>
  </si>
  <si>
    <t xml:space="preserve">    PHONE VARCHAR(16) NOT NULL,</t>
  </si>
  <si>
    <t xml:space="preserve">    ADDRESS VARCHAR(200) NOT NULL,</t>
  </si>
  <si>
    <t xml:space="preserve">    CITY VARCHAR(64) NOT NULL,</t>
  </si>
  <si>
    <t>INSERT INTO CUSTOMERS</t>
  </si>
  <si>
    <t>;</t>
  </si>
  <si>
    <t>DROP TABLE CUSTOMERS;</t>
  </si>
  <si>
    <t>SELECT * FROM CUSTOMERS;</t>
  </si>
  <si>
    <t xml:space="preserve">    ( NAME , LASTNAME , PHONE , EMAIL , ADDRESS , CITY , STATE , BIRTH_DATE ) VALUES</t>
  </si>
  <si>
    <t>CREATE TABLE CUSTOMERS (</t>
  </si>
  <si>
    <t xml:space="preserve">    ( MODEL_NAME ) VALUES</t>
  </si>
  <si>
    <t>CAR_MODELS</t>
  </si>
  <si>
    <t>CREATE TABLE CAR_MODELS (</t>
  </si>
  <si>
    <t>CAR_BRANDS</t>
  </si>
  <si>
    <t>CUSTOMERS</t>
  </si>
  <si>
    <t>POSITIONS</t>
  </si>
  <si>
    <t>EMPLOYEES</t>
  </si>
  <si>
    <t>CARS</t>
  </si>
  <si>
    <t>LOCATIONS</t>
  </si>
  <si>
    <t>SELECT * FROM CAR_MODELS;</t>
  </si>
  <si>
    <t>DROP TABLE CAR_MODELS;</t>
  </si>
  <si>
    <t>INSERT INTO CAR_MODELS</t>
  </si>
  <si>
    <t>CREATE TABLE CAR_BRANDS (</t>
  </si>
  <si>
    <t>INSERT INTO CAR_BRANDS</t>
  </si>
  <si>
    <t xml:space="preserve">    ( BRAND_NAME ) VALUES</t>
  </si>
  <si>
    <t>SELECT * FROM CAR_BRANDS;</t>
  </si>
  <si>
    <t>DROP TABLE CAR_BRANDS;</t>
  </si>
  <si>
    <t>CREATE TABLE POSITIONS (</t>
  </si>
  <si>
    <t>INSERT INTO POSITIONS</t>
  </si>
  <si>
    <t>SELECT * FROM POSITIONS;</t>
  </si>
  <si>
    <t>DROP TABLE POSITIONS;</t>
  </si>
  <si>
    <t xml:space="preserve">    ( DESCRIPTION ) VALUES</t>
  </si>
  <si>
    <t>CREATE TABLE EMPLOYEES (</t>
  </si>
  <si>
    <t xml:space="preserve">    NAME VARCHAR(120) NOT NULL,</t>
  </si>
  <si>
    <t xml:space="preserve">    CONTRACT_DATE DATETIME NOT NULL,</t>
  </si>
  <si>
    <t xml:space="preserve">    NAME VARCHAR(100) NOT NULL,</t>
  </si>
  <si>
    <t xml:space="preserve">    POSITION_ID INTEGER,</t>
  </si>
  <si>
    <t xml:space="preserve">    FOREIGN KEY (POSITION_ID) REFERENCES POSITIONS (ID)</t>
  </si>
  <si>
    <t xml:space="preserve">    ( NAME , PHONE , CONTRACT_DATE , POSITION_ID ) VALUES</t>
  </si>
  <si>
    <t>2021-04-10</t>
  </si>
  <si>
    <t>2008-03-25</t>
  </si>
  <si>
    <t>2018-08-26</t>
  </si>
  <si>
    <t>2016-07-18</t>
  </si>
  <si>
    <t>2015-03-04</t>
  </si>
  <si>
    <t>2022-05-06</t>
  </si>
  <si>
    <t>1987-04-25</t>
  </si>
  <si>
    <t>1988-03-24</t>
  </si>
  <si>
    <t>1970-05-01</t>
  </si>
  <si>
    <t>1988-06-18</t>
  </si>
  <si>
    <t>2000-11-04</t>
  </si>
  <si>
    <t>1999-12-15</t>
  </si>
  <si>
    <t>1985-07-06</t>
  </si>
  <si>
    <t>1956-08-03</t>
  </si>
  <si>
    <t>1974-08-21</t>
  </si>
  <si>
    <t>1966-05-25</t>
  </si>
  <si>
    <t>2021-04-01</t>
  </si>
  <si>
    <t>2022-05-20</t>
  </si>
  <si>
    <t>2021-03-10</t>
  </si>
  <si>
    <t>2018-02-20</t>
  </si>
  <si>
    <t>2022-11-20</t>
  </si>
  <si>
    <t>2019-10-01</t>
  </si>
  <si>
    <t>2021-04-07</t>
  </si>
  <si>
    <t>2022-05-30</t>
  </si>
  <si>
    <t>2021-03-21</t>
  </si>
  <si>
    <t>2018-03-05</t>
  </si>
  <si>
    <t>2022-11-29</t>
  </si>
  <si>
    <t>2019-10-29</t>
  </si>
  <si>
    <t>SELECT * FROM EMPLOYEES;</t>
  </si>
  <si>
    <t>DROP TABLE EMPLOYEES;</t>
  </si>
  <si>
    <t>INSERT INTO EMPLOYEES</t>
  </si>
  <si>
    <t>CREATE TABLE CARS (</t>
  </si>
  <si>
    <t xml:space="preserve">    YEAR INTEGER,</t>
  </si>
  <si>
    <t xml:space="preserve">    COLOR VARCHAR(32) NOT NULL,</t>
  </si>
  <si>
    <t xml:space="preserve">    KM DECIMAL(10,2) NOT NULL,</t>
  </si>
  <si>
    <t xml:space="preserve">    STATUS VARCHAR(17) NOT NULL,</t>
  </si>
  <si>
    <t xml:space="preserve">    BRAND_ID INTEGER,</t>
  </si>
  <si>
    <t xml:space="preserve">    MODEL_ID INTEGER,</t>
  </si>
  <si>
    <t xml:space="preserve">    FOREIGN KEY (MODEL_ID) REFERENCES CAR_MODELS (ID)</t>
  </si>
  <si>
    <t xml:space="preserve">    ( NAME , YEAR , COLOR , KM , STATUS , BRAND_ID , MODEL_ID ) VALUES</t>
  </si>
  <si>
    <t>SELECT * FROM CARS;</t>
  </si>
  <si>
    <t>DROP TABLE CARS;</t>
  </si>
  <si>
    <t>INSERT INTO CARS</t>
  </si>
  <si>
    <t>CREATE TABLE LOCATIONS (</t>
  </si>
  <si>
    <t xml:space="preserve">    START_DATE DATETIME NOT NULL,</t>
  </si>
  <si>
    <t xml:space="preserve">    END_DATE DATETIME NOT NULL,</t>
  </si>
  <si>
    <t xml:space="preserve">    TOTAL DECIMAL(10,2) NOT NULL,</t>
  </si>
  <si>
    <t xml:space="preserve">    CUSTOMER_ID INTEGER,</t>
  </si>
  <si>
    <t xml:space="preserve">    CAR_ID INTEGER,</t>
  </si>
  <si>
    <t xml:space="preserve">    EMPLOYEE_ID INTEGER,</t>
  </si>
  <si>
    <t xml:space="preserve">    FOREIGN KEY (EMPLOYEE_ID) REFERENCES EMPLOYEES (ID)</t>
  </si>
  <si>
    <t xml:space="preserve">    ( START_DATE , END_DATE , TOTAL , CUSTOMER_ID , CAR_ID , EMPLOYEE_ID ) VALUES</t>
  </si>
  <si>
    <t>INSERT INTO LOCATIONS</t>
  </si>
  <si>
    <t>SELECT * FROM LOCATIONS;</t>
  </si>
  <si>
    <t>DROP TABLE LOCATIONS;</t>
  </si>
  <si>
    <t xml:space="preserve">    MODEL_NAME VARCHAR(120) NOT NULL</t>
  </si>
  <si>
    <t xml:space="preserve">    BRAND_NAME VARCHAR(32) NOT NULL</t>
  </si>
  <si>
    <t xml:space="preserve">    DESCRIPTION VARCHAR(120) NOT NULL</t>
  </si>
  <si>
    <t xml:space="preserve">    FOREIGN KEY (BRAND_ID) REFERENCES CAR_BRANDS (ID),</t>
  </si>
  <si>
    <t xml:space="preserve">    FOREIGN KEY (CUSTOMER_ID) REFERENCES CUSTOMERS (ID),</t>
  </si>
  <si>
    <t xml:space="preserve">    FOREIGN KEY (CAR_ID) REFERENCES CUSTOMERS (ID),</t>
  </si>
  <si>
    <t>2022-11-21</t>
  </si>
  <si>
    <t>2023-01-04</t>
  </si>
  <si>
    <t>2019-10-05</t>
  </si>
  <si>
    <t>2020-11-05</t>
  </si>
  <si>
    <t>2020-12-01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</si>
</sst>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3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5C6FF"/>
      <color rgb="FFFF2F2F"/>
      <color rgb="FFFFFF65"/>
      <color rgb="FFA86E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2F2F"/>
  </sheetPr>
  <dimension ref="A2:R31"/>
  <sheetViews>
    <sheetView showGridLines="0" tabSelected="1" zoomScale="85" zoomScaleNormal="85" workbookViewId="0"/>
  </sheetViews>
  <sheetFormatPr defaultColWidth="0" defaultRowHeight="15" x14ac:dyDescent="0.25"/>
  <cols>
    <col min="1" max="1" width="3.28515625" style="9" customWidth="1"/>
    <col min="2" max="2" width="5.7109375" style="9" customWidth="1"/>
    <col min="3" max="3" width="10.42578125" style="9" customWidth="1"/>
    <col min="4" max="4" width="12.5703125" style="9" customWidth="1"/>
    <col min="5" max="5" width="20" style="9" customWidth="1"/>
    <col min="6" max="6" width="23.5703125" style="9" customWidth="1"/>
    <col min="7" max="7" width="24" style="9" customWidth="1"/>
    <col min="8" max="8" width="16.28515625" style="9" customWidth="1"/>
    <col min="9" max="9" width="7.5703125" style="9" customWidth="1"/>
    <col min="10" max="10" width="15" style="9" customWidth="1"/>
    <col min="11" max="11" width="3.28515625" style="9" customWidth="1"/>
    <col min="12" max="12" width="120.140625" style="3" bestFit="1" customWidth="1"/>
    <col min="13" max="13" width="3.28515625" style="9" customWidth="1"/>
    <col min="14" max="14" width="9.140625" style="9" customWidth="1"/>
    <col min="15" max="18" width="0" style="9" hidden="1" customWidth="1"/>
    <col min="19" max="16384" width="9.140625" style="9" hidden="1"/>
  </cols>
  <sheetData>
    <row r="2" spans="2:18" x14ac:dyDescent="0.25">
      <c r="B2" s="17" t="s">
        <v>155</v>
      </c>
      <c r="C2" s="18"/>
      <c r="D2" s="18"/>
      <c r="E2" s="18"/>
      <c r="F2" s="18"/>
      <c r="G2" s="18"/>
      <c r="H2" s="18"/>
      <c r="I2" s="18"/>
      <c r="J2" s="19"/>
    </row>
    <row r="3" spans="2:18" x14ac:dyDescent="0.25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L3" s="4" t="s">
        <v>150</v>
      </c>
      <c r="N3" s="3"/>
      <c r="O3" s="3"/>
      <c r="P3" s="3"/>
      <c r="Q3" s="3"/>
      <c r="R3" s="3"/>
    </row>
    <row r="4" spans="2:18" x14ac:dyDescent="0.25">
      <c r="B4" s="11">
        <v>1</v>
      </c>
      <c r="C4" s="12" t="s">
        <v>9</v>
      </c>
      <c r="D4" s="12" t="s">
        <v>10</v>
      </c>
      <c r="E4" s="11" t="s">
        <v>62</v>
      </c>
      <c r="F4" s="12" t="s">
        <v>11</v>
      </c>
      <c r="G4" s="12" t="s">
        <v>12</v>
      </c>
      <c r="H4" s="11" t="s">
        <v>13</v>
      </c>
      <c r="I4" s="11" t="s">
        <v>14</v>
      </c>
      <c r="J4" s="13" t="s">
        <v>186</v>
      </c>
      <c r="L4" s="5" t="s">
        <v>135</v>
      </c>
      <c r="N4" s="3"/>
      <c r="O4" s="3"/>
      <c r="P4" s="3"/>
      <c r="Q4" s="3"/>
      <c r="R4" s="3"/>
    </row>
    <row r="5" spans="2:18" x14ac:dyDescent="0.25">
      <c r="B5" s="14">
        <v>2</v>
      </c>
      <c r="C5" s="15" t="s">
        <v>15</v>
      </c>
      <c r="D5" s="15" t="s">
        <v>16</v>
      </c>
      <c r="E5" s="14" t="s">
        <v>63</v>
      </c>
      <c r="F5" s="15" t="s">
        <v>17</v>
      </c>
      <c r="G5" s="15" t="s">
        <v>18</v>
      </c>
      <c r="H5" s="14" t="s">
        <v>19</v>
      </c>
      <c r="I5" s="14" t="s">
        <v>14</v>
      </c>
      <c r="J5" s="14" t="s">
        <v>187</v>
      </c>
      <c r="L5" s="5" t="s">
        <v>138</v>
      </c>
      <c r="N5" s="3"/>
      <c r="O5" s="3"/>
      <c r="P5" s="3"/>
      <c r="Q5" s="3"/>
      <c r="R5" s="3"/>
    </row>
    <row r="6" spans="2:18" x14ac:dyDescent="0.25">
      <c r="B6" s="11">
        <v>3</v>
      </c>
      <c r="C6" s="12" t="s">
        <v>20</v>
      </c>
      <c r="D6" s="12" t="s">
        <v>21</v>
      </c>
      <c r="E6" s="11" t="s">
        <v>64</v>
      </c>
      <c r="F6" s="12" t="s">
        <v>22</v>
      </c>
      <c r="G6" s="12" t="s">
        <v>23</v>
      </c>
      <c r="H6" s="11" t="s">
        <v>24</v>
      </c>
      <c r="I6" s="11" t="s">
        <v>14</v>
      </c>
      <c r="J6" s="11" t="s">
        <v>188</v>
      </c>
      <c r="L6" s="5" t="s">
        <v>139</v>
      </c>
      <c r="N6" s="3"/>
      <c r="O6" s="3"/>
      <c r="P6" s="3"/>
      <c r="Q6" s="3"/>
      <c r="R6" s="3"/>
    </row>
    <row r="7" spans="2:18" x14ac:dyDescent="0.25">
      <c r="B7" s="14">
        <v>4</v>
      </c>
      <c r="C7" s="15" t="s">
        <v>25</v>
      </c>
      <c r="D7" s="15" t="s">
        <v>26</v>
      </c>
      <c r="E7" s="14" t="s">
        <v>65</v>
      </c>
      <c r="F7" s="15" t="s">
        <v>27</v>
      </c>
      <c r="G7" s="15" t="s">
        <v>28</v>
      </c>
      <c r="H7" s="14" t="s">
        <v>29</v>
      </c>
      <c r="I7" s="14" t="s">
        <v>14</v>
      </c>
      <c r="J7" s="14" t="s">
        <v>189</v>
      </c>
      <c r="L7" s="5" t="s">
        <v>142</v>
      </c>
      <c r="N7" s="3"/>
      <c r="O7" s="3"/>
      <c r="P7" s="3"/>
      <c r="Q7" s="3"/>
      <c r="R7" s="3"/>
    </row>
    <row r="8" spans="2:18" x14ac:dyDescent="0.25">
      <c r="B8" s="11">
        <v>5</v>
      </c>
      <c r="C8" s="12" t="s">
        <v>30</v>
      </c>
      <c r="D8" s="12" t="s">
        <v>31</v>
      </c>
      <c r="E8" s="11" t="s">
        <v>68</v>
      </c>
      <c r="F8" s="12" t="s">
        <v>32</v>
      </c>
      <c r="G8" s="12" t="s">
        <v>33</v>
      </c>
      <c r="H8" s="11" t="s">
        <v>34</v>
      </c>
      <c r="I8" s="11" t="s">
        <v>35</v>
      </c>
      <c r="J8" s="11" t="s">
        <v>190</v>
      </c>
      <c r="L8" s="5" t="s">
        <v>140</v>
      </c>
      <c r="N8" s="3"/>
      <c r="O8" s="3"/>
      <c r="P8" s="3"/>
      <c r="Q8" s="3"/>
      <c r="R8" s="3"/>
    </row>
    <row r="9" spans="2:18" x14ac:dyDescent="0.25">
      <c r="B9" s="14">
        <v>6</v>
      </c>
      <c r="C9" s="15" t="s">
        <v>36</v>
      </c>
      <c r="D9" s="15" t="s">
        <v>37</v>
      </c>
      <c r="E9" s="14" t="s">
        <v>69</v>
      </c>
      <c r="F9" s="15" t="s">
        <v>38</v>
      </c>
      <c r="G9" s="15" t="s">
        <v>39</v>
      </c>
      <c r="H9" s="14" t="s">
        <v>40</v>
      </c>
      <c r="I9" s="14" t="s">
        <v>41</v>
      </c>
      <c r="J9" s="14" t="s">
        <v>191</v>
      </c>
      <c r="L9" s="5" t="s">
        <v>143</v>
      </c>
      <c r="N9" s="3"/>
      <c r="O9" s="3"/>
      <c r="P9" s="3"/>
      <c r="Q9" s="3"/>
      <c r="R9" s="3"/>
    </row>
    <row r="10" spans="2:18" x14ac:dyDescent="0.25">
      <c r="B10" s="11">
        <v>7</v>
      </c>
      <c r="C10" s="12" t="s">
        <v>42</v>
      </c>
      <c r="D10" s="12" t="s">
        <v>26</v>
      </c>
      <c r="E10" s="11" t="s">
        <v>70</v>
      </c>
      <c r="F10" s="12" t="s">
        <v>43</v>
      </c>
      <c r="G10" s="12" t="s">
        <v>44</v>
      </c>
      <c r="H10" s="11" t="s">
        <v>45</v>
      </c>
      <c r="I10" s="11" t="s">
        <v>46</v>
      </c>
      <c r="J10" s="11" t="s">
        <v>192</v>
      </c>
      <c r="L10" s="5" t="s">
        <v>144</v>
      </c>
      <c r="N10" s="3"/>
      <c r="O10" s="3"/>
      <c r="P10" s="3"/>
      <c r="Q10" s="3"/>
      <c r="R10" s="3"/>
    </row>
    <row r="11" spans="2:18" x14ac:dyDescent="0.25">
      <c r="B11" s="14">
        <v>8</v>
      </c>
      <c r="C11" s="15" t="s">
        <v>47</v>
      </c>
      <c r="D11" s="15" t="s">
        <v>48</v>
      </c>
      <c r="E11" s="14" t="s">
        <v>66</v>
      </c>
      <c r="F11" s="15" t="s">
        <v>49</v>
      </c>
      <c r="G11" s="15" t="s">
        <v>50</v>
      </c>
      <c r="H11" s="14" t="s">
        <v>19</v>
      </c>
      <c r="I11" s="14" t="s">
        <v>14</v>
      </c>
      <c r="J11" s="14" t="s">
        <v>193</v>
      </c>
      <c r="L11" s="5" t="s">
        <v>136</v>
      </c>
      <c r="N11" s="3"/>
      <c r="O11" s="3"/>
      <c r="P11" s="3"/>
      <c r="Q11" s="3"/>
      <c r="R11" s="3"/>
    </row>
    <row r="12" spans="2:18" x14ac:dyDescent="0.25">
      <c r="B12" s="11">
        <v>9</v>
      </c>
      <c r="C12" s="12" t="s">
        <v>51</v>
      </c>
      <c r="D12" s="12" t="s">
        <v>52</v>
      </c>
      <c r="E12" s="11" t="s">
        <v>67</v>
      </c>
      <c r="F12" s="12" t="s">
        <v>53</v>
      </c>
      <c r="G12" s="12" t="s">
        <v>54</v>
      </c>
      <c r="H12" s="11" t="s">
        <v>55</v>
      </c>
      <c r="I12" s="11" t="s">
        <v>14</v>
      </c>
      <c r="J12" s="11" t="s">
        <v>194</v>
      </c>
      <c r="L12" s="5" t="s">
        <v>141</v>
      </c>
      <c r="N12" s="3"/>
      <c r="O12" s="3"/>
      <c r="P12" s="3"/>
      <c r="Q12" s="3"/>
      <c r="R12" s="3"/>
    </row>
    <row r="13" spans="2:18" x14ac:dyDescent="0.25">
      <c r="B13" s="14">
        <v>10</v>
      </c>
      <c r="C13" s="15" t="s">
        <v>56</v>
      </c>
      <c r="D13" s="15" t="s">
        <v>57</v>
      </c>
      <c r="E13" s="14" t="s">
        <v>71</v>
      </c>
      <c r="F13" s="15" t="s">
        <v>58</v>
      </c>
      <c r="G13" s="15" t="s">
        <v>59</v>
      </c>
      <c r="H13" s="14" t="s">
        <v>60</v>
      </c>
      <c r="I13" s="14" t="s">
        <v>61</v>
      </c>
      <c r="J13" s="14" t="s">
        <v>195</v>
      </c>
      <c r="L13" s="6" t="s">
        <v>137</v>
      </c>
      <c r="N13" s="3"/>
      <c r="O13" s="3"/>
      <c r="P13" s="3"/>
      <c r="Q13" s="3"/>
      <c r="R13" s="3"/>
    </row>
    <row r="15" spans="2:18" x14ac:dyDescent="0.25">
      <c r="L15" s="4" t="s">
        <v>145</v>
      </c>
    </row>
    <row r="16" spans="2:18" x14ac:dyDescent="0.25">
      <c r="L16" s="7" t="s">
        <v>149</v>
      </c>
    </row>
    <row r="17" spans="12:12" x14ac:dyDescent="0.25">
      <c r="L17" s="5" t="str">
        <f xml:space="preserve"> _xlfn.CONCAT( "    ( '", C4, "' , '", D4, "' , '", E4, "' , '", F4, "' , '", G4, "' , '", H4, "' , '", I4, "' , '", J4, "' )," )</f>
        <v xml:space="preserve">    ( 'Roberto' , 'Silva' , '(12) 99164-1715' , 'roberto@gmail.com' , 'Rua José, 32' , 'São Roque' , 'SP' , '1987-04-25' ),</v>
      </c>
    </row>
    <row r="18" spans="12:12" x14ac:dyDescent="0.25">
      <c r="L18" s="5" t="str">
        <f t="shared" ref="L18:L25" si="0" xml:space="preserve"> _xlfn.CONCAT( "    ( '", C5, "' , '", D5, "' , '", E5, "' , '", F5, "' , '", G5, "' , '", H5, "' , '", I5, "' , '", J5, "' )," )</f>
        <v xml:space="preserve">    ( 'MARIA' , 'Gomes' , '(19) 98071-6040' , 'maria@yahoo.com' , 'Rua das Flores, 44' , 'São Paulo' , 'SP' , '1988-03-24' ),</v>
      </c>
    </row>
    <row r="19" spans="12:12" x14ac:dyDescent="0.25">
      <c r="L19" s="5" t="str">
        <f t="shared" si="0"/>
        <v xml:space="preserve">    ( 'Renata' , 'Antunes' , '(17) 98913-3172' , 'renata@hotmail.com' , 'Rua dos Antunes, 55' , 'Sorocaba' , 'SP' , '1970-05-01' ),</v>
      </c>
    </row>
    <row r="20" spans="12:12" x14ac:dyDescent="0.25">
      <c r="L20" s="5" t="str">
        <f t="shared" si="0"/>
        <v xml:space="preserve">    ( 'Josefa' , 'Duarte' , '(19) 98019-4675' , 'josefa20@gmail.com' , 'Rua dos Flocos, 387' , 'Mairinque' , 'SP' , '1988-06-18' ),</v>
      </c>
    </row>
    <row r="21" spans="12:12" x14ac:dyDescent="0.25">
      <c r="L21" s="5" t="str">
        <f t="shared" si="0"/>
        <v xml:space="preserve">    ( 'André' , 'Linares' , '(22) 98826-8313' , 'andre.lin@gmail.com' , 'Rua Palmeiras, 3' , 'Rio de Janeiro' , 'RJ' , '2000-11-04' ),</v>
      </c>
    </row>
    <row r="22" spans="12:12" x14ac:dyDescent="0.25">
      <c r="L22" s="5" t="str">
        <f t="shared" si="0"/>
        <v xml:space="preserve">    ( 'Mário' , 'Santana' , '(77) 98436-6875' , 'mario@gmail.com' , 'Rua das Rosas, 8' , 'Salvador' , 'BA' , '1999-12-15' ),</v>
      </c>
    </row>
    <row r="23" spans="12:12" x14ac:dyDescent="0.25">
      <c r="L23" s="5" t="str">
        <f t="shared" si="0"/>
        <v xml:space="preserve">    ( 'Luis' , 'Duarte' , '(85) 98311-0751' , 'luis@hotmail.com' , 'Rua das Orquidias, 18' , 'Fortaleza' , 'CE' , '1985-07-06' ),</v>
      </c>
    </row>
    <row r="24" spans="12:12" x14ac:dyDescent="0.25">
      <c r="L24" s="5" t="str">
        <f t="shared" si="0"/>
        <v xml:space="preserve">    ( 'Dalva' , 'Malheiros' , '(11) 98990-3196' , 'dalva@gmail.com' , 'Rua das Nogueiras, 12' , 'São Paulo' , 'SP' , '1956-08-03' ),</v>
      </c>
    </row>
    <row r="25" spans="12:12" x14ac:dyDescent="0.25">
      <c r="L25" s="5" t="str">
        <f t="shared" si="0"/>
        <v xml:space="preserve">    ( 'Carolina' , 'Medeiros' , '(11) 97566-5825' , 'carol@ig.com.br' , 'Rua dos Jatobás, 1' , 'Cajamar' , 'SP' , '1974-08-21' ),</v>
      </c>
    </row>
    <row r="26" spans="12:12" x14ac:dyDescent="0.25">
      <c r="L26" s="5" t="str">
        <f xml:space="preserve"> _xlfn.CONCAT( "    ( '", C13, "' , '", D13, "' , '", E13, "' , '", F13, "' , '", G13, "' , '", H13, "' , '", I13, "' , '", J13, "' )" )</f>
        <v xml:space="preserve">    ( 'Marcos' , 'Rodrigues' , '(81) 96820-2705' , 'marcos@uol.com.br' , 'Rua das Amazonas, 89' , 'Recife' , 'PE' , '1966-05-25' )</v>
      </c>
    </row>
    <row r="27" spans="12:12" x14ac:dyDescent="0.25">
      <c r="L27" s="6" t="s">
        <v>146</v>
      </c>
    </row>
    <row r="29" spans="12:12" x14ac:dyDescent="0.25">
      <c r="L29" s="8" t="s">
        <v>148</v>
      </c>
    </row>
    <row r="31" spans="12:12" x14ac:dyDescent="0.25">
      <c r="L31" s="8" t="s">
        <v>147</v>
      </c>
    </row>
  </sheetData>
  <mergeCells count="1">
    <mergeCell ref="B2:J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EB63-9670-41FC-A74E-2DF2B30C9402}">
  <sheetPr>
    <tabColor theme="4" tint="-0.249977111117893"/>
  </sheetPr>
  <dimension ref="A2:G24"/>
  <sheetViews>
    <sheetView showGridLines="0" zoomScale="85" zoomScaleNormal="85" workbookViewId="0"/>
  </sheetViews>
  <sheetFormatPr defaultColWidth="0" defaultRowHeight="15" x14ac:dyDescent="0.25"/>
  <cols>
    <col min="1" max="1" width="3.28515625" style="9" customWidth="1"/>
    <col min="2" max="2" width="8.5703125" style="9" customWidth="1"/>
    <col min="3" max="3" width="17.85546875" style="9" customWidth="1"/>
    <col min="4" max="4" width="3.28515625" style="9" customWidth="1"/>
    <col min="5" max="5" width="44.7109375" style="3" customWidth="1"/>
    <col min="6" max="6" width="3.28515625" style="9" customWidth="1"/>
    <col min="7" max="7" width="9.140625" style="9" customWidth="1"/>
    <col min="8" max="16384" width="9.140625" style="9" hidden="1"/>
  </cols>
  <sheetData>
    <row r="2" spans="2:5" x14ac:dyDescent="0.25">
      <c r="B2" s="17" t="s">
        <v>152</v>
      </c>
      <c r="C2" s="19"/>
    </row>
    <row r="3" spans="2:5" x14ac:dyDescent="0.25">
      <c r="B3" s="10" t="s">
        <v>0</v>
      </c>
      <c r="C3" s="10" t="s">
        <v>72</v>
      </c>
      <c r="E3" s="4" t="s">
        <v>153</v>
      </c>
    </row>
    <row r="4" spans="2:5" x14ac:dyDescent="0.25">
      <c r="B4" s="11">
        <v>1</v>
      </c>
      <c r="C4" s="11" t="s">
        <v>73</v>
      </c>
      <c r="E4" s="5" t="s">
        <v>135</v>
      </c>
    </row>
    <row r="5" spans="2:5" x14ac:dyDescent="0.25">
      <c r="B5" s="14">
        <v>2</v>
      </c>
      <c r="C5" s="14" t="s">
        <v>74</v>
      </c>
      <c r="E5" s="5" t="s">
        <v>235</v>
      </c>
    </row>
    <row r="6" spans="2:5" x14ac:dyDescent="0.25">
      <c r="B6" s="11">
        <v>3</v>
      </c>
      <c r="C6" s="11" t="s">
        <v>75</v>
      </c>
      <c r="E6" s="6" t="s">
        <v>137</v>
      </c>
    </row>
    <row r="7" spans="2:5" x14ac:dyDescent="0.25">
      <c r="B7" s="14">
        <v>4</v>
      </c>
      <c r="C7" s="14" t="s">
        <v>76</v>
      </c>
    </row>
    <row r="8" spans="2:5" x14ac:dyDescent="0.25">
      <c r="B8" s="11">
        <v>5</v>
      </c>
      <c r="C8" s="11" t="s">
        <v>77</v>
      </c>
      <c r="E8" s="4" t="s">
        <v>162</v>
      </c>
    </row>
    <row r="9" spans="2:5" x14ac:dyDescent="0.25">
      <c r="B9" s="14">
        <v>6</v>
      </c>
      <c r="C9" s="14" t="s">
        <v>78</v>
      </c>
      <c r="E9" s="7" t="s">
        <v>151</v>
      </c>
    </row>
    <row r="10" spans="2:5" x14ac:dyDescent="0.25">
      <c r="B10" s="11">
        <v>7</v>
      </c>
      <c r="C10" s="11" t="s">
        <v>79</v>
      </c>
      <c r="E10" s="5" t="str">
        <f xml:space="preserve"> _xlfn.CONCAT( "    ( '", C4, "' )," )</f>
        <v xml:space="preserve">    ( 'Conversível' ),</v>
      </c>
    </row>
    <row r="11" spans="2:5" x14ac:dyDescent="0.25">
      <c r="B11" s="14">
        <v>8</v>
      </c>
      <c r="C11" s="14" t="s">
        <v>80</v>
      </c>
      <c r="E11" s="5" t="str">
        <f t="shared" ref="E11:E18" si="0" xml:space="preserve"> _xlfn.CONCAT( "    ( '", C5, "' )," )</f>
        <v xml:space="preserve">    ( 'Sedã' ),</v>
      </c>
    </row>
    <row r="12" spans="2:5" x14ac:dyDescent="0.25">
      <c r="B12" s="11">
        <v>9</v>
      </c>
      <c r="C12" s="11" t="s">
        <v>81</v>
      </c>
      <c r="E12" s="5" t="str">
        <f t="shared" si="0"/>
        <v xml:space="preserve">    ( 'Hatch' ),</v>
      </c>
    </row>
    <row r="13" spans="2:5" x14ac:dyDescent="0.25">
      <c r="B13" s="14">
        <v>10</v>
      </c>
      <c r="C13" s="14" t="s">
        <v>82</v>
      </c>
      <c r="E13" s="5" t="str">
        <f t="shared" si="0"/>
        <v xml:space="preserve">    ( 'Coupé' ),</v>
      </c>
    </row>
    <row r="14" spans="2:5" x14ac:dyDescent="0.25">
      <c r="E14" s="5" t="str">
        <f t="shared" si="0"/>
        <v xml:space="preserve">    ( 'Perua' ),</v>
      </c>
    </row>
    <row r="15" spans="2:5" x14ac:dyDescent="0.25">
      <c r="E15" s="5" t="str">
        <f t="shared" si="0"/>
        <v xml:space="preserve">    ( 'SUV' ),</v>
      </c>
    </row>
    <row r="16" spans="2:5" x14ac:dyDescent="0.25">
      <c r="E16" s="5" t="str">
        <f t="shared" si="0"/>
        <v xml:space="preserve">    ( 'Picape' ),</v>
      </c>
    </row>
    <row r="17" spans="5:5" x14ac:dyDescent="0.25">
      <c r="E17" s="5" t="str">
        <f t="shared" si="0"/>
        <v xml:space="preserve">    ( 'Minivan' ),</v>
      </c>
    </row>
    <row r="18" spans="5:5" x14ac:dyDescent="0.25">
      <c r="E18" s="5" t="str">
        <f t="shared" si="0"/>
        <v xml:space="preserve">    ( 'Utilitário' ),</v>
      </c>
    </row>
    <row r="19" spans="5:5" x14ac:dyDescent="0.25">
      <c r="E19" s="5" t="str">
        <f xml:space="preserve"> _xlfn.CONCAT( "    ( '", C13, "' )" )</f>
        <v xml:space="preserve">    ( 'Buggy' )</v>
      </c>
    </row>
    <row r="20" spans="5:5" x14ac:dyDescent="0.25">
      <c r="E20" s="6" t="s">
        <v>146</v>
      </c>
    </row>
    <row r="22" spans="5:5" x14ac:dyDescent="0.25">
      <c r="E22" s="8" t="s">
        <v>160</v>
      </c>
    </row>
    <row r="24" spans="5:5" x14ac:dyDescent="0.25">
      <c r="E24" s="8" t="s">
        <v>161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0ED0-BEFF-461A-93BE-E64872CF2ACD}">
  <sheetPr>
    <tabColor theme="9" tint="-0.249977111117893"/>
  </sheetPr>
  <dimension ref="A2:G22"/>
  <sheetViews>
    <sheetView showGridLines="0" zoomScale="85" zoomScaleNormal="85" workbookViewId="0"/>
  </sheetViews>
  <sheetFormatPr defaultColWidth="0" defaultRowHeight="15" x14ac:dyDescent="0.25"/>
  <cols>
    <col min="1" max="1" width="3.28515625" style="9" customWidth="1"/>
    <col min="2" max="2" width="9.140625" style="9" customWidth="1"/>
    <col min="3" max="3" width="14.140625" style="9" bestFit="1" customWidth="1"/>
    <col min="4" max="4" width="3.28515625" style="9" customWidth="1"/>
    <col min="5" max="5" width="41.85546875" style="9" bestFit="1" customWidth="1"/>
    <col min="6" max="6" width="3.28515625" style="9" customWidth="1"/>
    <col min="7" max="7" width="9.140625" style="9" customWidth="1"/>
    <col min="8" max="16384" width="9.140625" style="9" hidden="1"/>
  </cols>
  <sheetData>
    <row r="2" spans="2:5" x14ac:dyDescent="0.25">
      <c r="B2" s="17" t="s">
        <v>154</v>
      </c>
      <c r="C2" s="19"/>
    </row>
    <row r="3" spans="2:5" x14ac:dyDescent="0.25">
      <c r="B3" s="10" t="s">
        <v>0</v>
      </c>
      <c r="C3" s="10" t="s">
        <v>83</v>
      </c>
      <c r="E3" s="4" t="s">
        <v>163</v>
      </c>
    </row>
    <row r="4" spans="2:5" x14ac:dyDescent="0.25">
      <c r="B4" s="11">
        <v>1</v>
      </c>
      <c r="C4" s="11" t="s">
        <v>84</v>
      </c>
      <c r="E4" s="5" t="s">
        <v>135</v>
      </c>
    </row>
    <row r="5" spans="2:5" x14ac:dyDescent="0.25">
      <c r="B5" s="14">
        <v>2</v>
      </c>
      <c r="C5" s="14" t="s">
        <v>85</v>
      </c>
      <c r="E5" s="5" t="s">
        <v>236</v>
      </c>
    </row>
    <row r="6" spans="2:5" x14ac:dyDescent="0.25">
      <c r="B6" s="11">
        <v>3</v>
      </c>
      <c r="C6" s="11" t="s">
        <v>86</v>
      </c>
      <c r="E6" s="6" t="s">
        <v>137</v>
      </c>
    </row>
    <row r="7" spans="2:5" x14ac:dyDescent="0.25">
      <c r="B7" s="14">
        <v>4</v>
      </c>
      <c r="C7" s="14" t="s">
        <v>87</v>
      </c>
      <c r="E7" s="3"/>
    </row>
    <row r="8" spans="2:5" x14ac:dyDescent="0.25">
      <c r="B8" s="11">
        <v>5</v>
      </c>
      <c r="C8" s="11" t="s">
        <v>88</v>
      </c>
      <c r="E8" s="4" t="s">
        <v>164</v>
      </c>
    </row>
    <row r="9" spans="2:5" x14ac:dyDescent="0.25">
      <c r="B9" s="14">
        <v>6</v>
      </c>
      <c r="C9" s="14" t="s">
        <v>89</v>
      </c>
      <c r="E9" s="7" t="s">
        <v>165</v>
      </c>
    </row>
    <row r="10" spans="2:5" x14ac:dyDescent="0.25">
      <c r="B10" s="11">
        <v>7</v>
      </c>
      <c r="C10" s="11" t="s">
        <v>90</v>
      </c>
      <c r="E10" s="5" t="str">
        <f xml:space="preserve"> _xlfn.CONCAT( "    ( '", C4, "' )," )</f>
        <v xml:space="preserve">    ( 'Chevrolet' ),</v>
      </c>
    </row>
    <row r="11" spans="2:5" x14ac:dyDescent="0.25">
      <c r="B11" s="14">
        <v>8</v>
      </c>
      <c r="C11" s="14" t="s">
        <v>91</v>
      </c>
      <c r="E11" s="5" t="str">
        <f t="shared" ref="E11:E16" si="0" xml:space="preserve"> _xlfn.CONCAT( "    ( '", C5, "' )," )</f>
        <v xml:space="preserve">    ( 'Toyota' ),</v>
      </c>
    </row>
    <row r="12" spans="2:5" x14ac:dyDescent="0.25">
      <c r="E12" s="5" t="str">
        <f t="shared" si="0"/>
        <v xml:space="preserve">    ( 'Hyundai' ),</v>
      </c>
    </row>
    <row r="13" spans="2:5" x14ac:dyDescent="0.25">
      <c r="E13" s="5" t="str">
        <f t="shared" si="0"/>
        <v xml:space="preserve">    ( 'Volkswagen' ),</v>
      </c>
    </row>
    <row r="14" spans="2:5" x14ac:dyDescent="0.25">
      <c r="E14" s="5" t="str">
        <f t="shared" si="0"/>
        <v xml:space="preserve">    ( 'Jeep' ),</v>
      </c>
    </row>
    <row r="15" spans="2:5" x14ac:dyDescent="0.25">
      <c r="E15" s="5" t="str">
        <f t="shared" si="0"/>
        <v xml:space="preserve">    ( 'Renault' ),</v>
      </c>
    </row>
    <row r="16" spans="2:5" x14ac:dyDescent="0.25">
      <c r="E16" s="5" t="str">
        <f t="shared" si="0"/>
        <v xml:space="preserve">    ( 'Honda' ),</v>
      </c>
    </row>
    <row r="17" spans="5:5" x14ac:dyDescent="0.25">
      <c r="E17" s="5" t="str">
        <f xml:space="preserve"> _xlfn.CONCAT( "    ( '", C11, "' )" )</f>
        <v xml:space="preserve">    ( 'Fiat' )</v>
      </c>
    </row>
    <row r="18" spans="5:5" x14ac:dyDescent="0.25">
      <c r="E18" s="6" t="s">
        <v>146</v>
      </c>
    </row>
    <row r="19" spans="5:5" x14ac:dyDescent="0.25">
      <c r="E19" s="3"/>
    </row>
    <row r="20" spans="5:5" x14ac:dyDescent="0.25">
      <c r="E20" s="8" t="s">
        <v>166</v>
      </c>
    </row>
    <row r="21" spans="5:5" x14ac:dyDescent="0.25">
      <c r="E21" s="3"/>
    </row>
    <row r="22" spans="5:5" x14ac:dyDescent="0.25">
      <c r="E22" s="8" t="s">
        <v>167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F70E9-01A4-4773-AB8D-655F8672AD91}">
  <sheetPr>
    <tabColor theme="7" tint="0.39997558519241921"/>
  </sheetPr>
  <dimension ref="A2:G19"/>
  <sheetViews>
    <sheetView showGridLines="0" zoomScale="85" zoomScaleNormal="85" workbookViewId="0"/>
  </sheetViews>
  <sheetFormatPr defaultColWidth="0" defaultRowHeight="15" x14ac:dyDescent="0.25"/>
  <cols>
    <col min="1" max="1" width="3.28515625" style="9" customWidth="1"/>
    <col min="2" max="2" width="8.7109375" style="9" customWidth="1"/>
    <col min="3" max="3" width="26.7109375" style="9" customWidth="1"/>
    <col min="4" max="4" width="3.28515625" style="9" customWidth="1"/>
    <col min="5" max="5" width="41.85546875" style="9" bestFit="1" customWidth="1"/>
    <col min="6" max="6" width="3.28515625" style="9" customWidth="1"/>
    <col min="7" max="7" width="9.140625" style="9" customWidth="1"/>
    <col min="8" max="16384" width="9.140625" style="9" hidden="1"/>
  </cols>
  <sheetData>
    <row r="2" spans="2:5" x14ac:dyDescent="0.25">
      <c r="B2" s="17" t="s">
        <v>156</v>
      </c>
      <c r="C2" s="19"/>
    </row>
    <row r="3" spans="2:5" x14ac:dyDescent="0.25">
      <c r="B3" s="10" t="s">
        <v>0</v>
      </c>
      <c r="C3" s="10" t="s">
        <v>92</v>
      </c>
      <c r="E3" s="4" t="s">
        <v>168</v>
      </c>
    </row>
    <row r="4" spans="2:5" x14ac:dyDescent="0.25">
      <c r="B4" s="11">
        <v>1</v>
      </c>
      <c r="C4" s="11" t="s">
        <v>93</v>
      </c>
      <c r="E4" s="5" t="s">
        <v>135</v>
      </c>
    </row>
    <row r="5" spans="2:5" x14ac:dyDescent="0.25">
      <c r="B5" s="14">
        <v>2</v>
      </c>
      <c r="C5" s="14" t="s">
        <v>94</v>
      </c>
      <c r="E5" s="5" t="s">
        <v>237</v>
      </c>
    </row>
    <row r="6" spans="2:5" x14ac:dyDescent="0.25">
      <c r="B6" s="11">
        <v>3</v>
      </c>
      <c r="C6" s="11" t="s">
        <v>95</v>
      </c>
      <c r="E6" s="6" t="s">
        <v>137</v>
      </c>
    </row>
    <row r="7" spans="2:5" x14ac:dyDescent="0.25">
      <c r="B7" s="14">
        <v>4</v>
      </c>
      <c r="C7" s="14" t="s">
        <v>96</v>
      </c>
      <c r="E7" s="3"/>
    </row>
    <row r="8" spans="2:5" x14ac:dyDescent="0.25">
      <c r="B8" s="11">
        <v>5</v>
      </c>
      <c r="C8" s="11" t="s">
        <v>97</v>
      </c>
      <c r="E8" s="4" t="s">
        <v>169</v>
      </c>
    </row>
    <row r="9" spans="2:5" x14ac:dyDescent="0.25">
      <c r="E9" s="7" t="s">
        <v>172</v>
      </c>
    </row>
    <row r="10" spans="2:5" x14ac:dyDescent="0.25">
      <c r="E10" s="5" t="str">
        <f xml:space="preserve"> _xlfn.CONCAT( "    ( '", C4, "' )," )</f>
        <v xml:space="preserve">    ( 'Gerente de vendas' ),</v>
      </c>
    </row>
    <row r="11" spans="2:5" x14ac:dyDescent="0.25">
      <c r="E11" s="5" t="str">
        <f t="shared" ref="E11:E13" si="0" xml:space="preserve"> _xlfn.CONCAT( "    ( '", C5, "' )," )</f>
        <v xml:space="preserve">    ( 'Gerente de compras' ),</v>
      </c>
    </row>
    <row r="12" spans="2:5" x14ac:dyDescent="0.25">
      <c r="E12" s="5" t="str">
        <f t="shared" si="0"/>
        <v xml:space="preserve">    ( 'Vendedor' ),</v>
      </c>
    </row>
    <row r="13" spans="2:5" x14ac:dyDescent="0.25">
      <c r="E13" s="5" t="str">
        <f t="shared" si="0"/>
        <v xml:space="preserve">    ( 'Mecânico' ),</v>
      </c>
    </row>
    <row r="14" spans="2:5" x14ac:dyDescent="0.25">
      <c r="E14" s="5" t="str">
        <f xml:space="preserve"> _xlfn.CONCAT( "    ( '", C8, "' )" )</f>
        <v xml:space="preserve">    ( 'Assistente Administrativo' )</v>
      </c>
    </row>
    <row r="15" spans="2:5" x14ac:dyDescent="0.25">
      <c r="E15" s="6" t="s">
        <v>146</v>
      </c>
    </row>
    <row r="16" spans="2:5" x14ac:dyDescent="0.25">
      <c r="E16" s="3"/>
    </row>
    <row r="17" spans="5:5" x14ac:dyDescent="0.25">
      <c r="E17" s="8" t="s">
        <v>170</v>
      </c>
    </row>
    <row r="18" spans="5:5" x14ac:dyDescent="0.25">
      <c r="E18" s="3"/>
    </row>
    <row r="19" spans="5:5" x14ac:dyDescent="0.25">
      <c r="E19" s="8" t="s">
        <v>171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F037-A44C-4BF9-8D37-CBEF7239A57B}">
  <sheetPr>
    <tabColor rgb="FFA86ED4"/>
  </sheetPr>
  <dimension ref="A2:J24"/>
  <sheetViews>
    <sheetView showGridLines="0" zoomScale="85" zoomScaleNormal="85" workbookViewId="0"/>
  </sheetViews>
  <sheetFormatPr defaultColWidth="0" defaultRowHeight="15" x14ac:dyDescent="0.25"/>
  <cols>
    <col min="1" max="1" width="3.28515625" style="9" customWidth="1"/>
    <col min="2" max="2" width="7.42578125" style="9" customWidth="1"/>
    <col min="3" max="3" width="16.42578125" style="9" customWidth="1"/>
    <col min="4" max="4" width="18.5703125" style="9" customWidth="1"/>
    <col min="5" max="5" width="17.7109375" style="9" customWidth="1"/>
    <col min="6" max="6" width="15.140625" style="9" customWidth="1"/>
    <col min="7" max="7" width="3.28515625" style="9" customWidth="1"/>
    <col min="8" max="8" width="60.42578125" style="9" customWidth="1"/>
    <col min="9" max="9" width="3.28515625" style="9" customWidth="1"/>
    <col min="10" max="10" width="9.140625" style="9" customWidth="1"/>
    <col min="11" max="16384" width="9.140625" style="9" hidden="1"/>
  </cols>
  <sheetData>
    <row r="2" spans="2:8" x14ac:dyDescent="0.25">
      <c r="B2" s="20" t="s">
        <v>157</v>
      </c>
      <c r="C2" s="20"/>
      <c r="D2" s="20"/>
      <c r="E2" s="20"/>
      <c r="F2" s="20"/>
    </row>
    <row r="3" spans="2:8" x14ac:dyDescent="0.25">
      <c r="B3" s="10" t="s">
        <v>0</v>
      </c>
      <c r="C3" s="10" t="s">
        <v>1</v>
      </c>
      <c r="D3" s="10" t="s">
        <v>3</v>
      </c>
      <c r="E3" s="10" t="s">
        <v>98</v>
      </c>
      <c r="F3" s="10" t="s">
        <v>99</v>
      </c>
      <c r="H3" s="4" t="s">
        <v>173</v>
      </c>
    </row>
    <row r="4" spans="2:8" x14ac:dyDescent="0.25">
      <c r="B4" s="11">
        <v>1</v>
      </c>
      <c r="C4" s="12" t="s">
        <v>100</v>
      </c>
      <c r="D4" s="11" t="s">
        <v>101</v>
      </c>
      <c r="E4" s="11" t="s">
        <v>180</v>
      </c>
      <c r="F4" s="11">
        <v>1</v>
      </c>
      <c r="H4" s="5" t="s">
        <v>135</v>
      </c>
    </row>
    <row r="5" spans="2:8" x14ac:dyDescent="0.25">
      <c r="B5" s="14">
        <v>2</v>
      </c>
      <c r="C5" s="15" t="s">
        <v>102</v>
      </c>
      <c r="D5" s="14" t="s">
        <v>103</v>
      </c>
      <c r="E5" s="14" t="s">
        <v>181</v>
      </c>
      <c r="F5" s="14">
        <v>3</v>
      </c>
      <c r="H5" s="5" t="s">
        <v>176</v>
      </c>
    </row>
    <row r="6" spans="2:8" x14ac:dyDescent="0.25">
      <c r="B6" s="11">
        <v>3</v>
      </c>
      <c r="C6" s="12" t="s">
        <v>104</v>
      </c>
      <c r="D6" s="11" t="s">
        <v>105</v>
      </c>
      <c r="E6" s="11" t="s">
        <v>182</v>
      </c>
      <c r="F6" s="11">
        <v>5</v>
      </c>
      <c r="H6" s="5" t="s">
        <v>142</v>
      </c>
    </row>
    <row r="7" spans="2:8" x14ac:dyDescent="0.25">
      <c r="B7" s="14">
        <v>4</v>
      </c>
      <c r="C7" s="15" t="s">
        <v>106</v>
      </c>
      <c r="D7" s="14" t="s">
        <v>107</v>
      </c>
      <c r="E7" s="14" t="s">
        <v>183</v>
      </c>
      <c r="F7" s="14">
        <v>2</v>
      </c>
      <c r="H7" s="5" t="s">
        <v>175</v>
      </c>
    </row>
    <row r="8" spans="2:8" x14ac:dyDescent="0.25">
      <c r="B8" s="11">
        <v>5</v>
      </c>
      <c r="C8" s="12" t="s">
        <v>108</v>
      </c>
      <c r="D8" s="11" t="s">
        <v>109</v>
      </c>
      <c r="E8" s="11" t="s">
        <v>184</v>
      </c>
      <c r="F8" s="11">
        <v>5</v>
      </c>
      <c r="H8" s="5" t="s">
        <v>177</v>
      </c>
    </row>
    <row r="9" spans="2:8" x14ac:dyDescent="0.25">
      <c r="B9" s="14">
        <v>6</v>
      </c>
      <c r="C9" s="15" t="s">
        <v>110</v>
      </c>
      <c r="D9" s="14" t="s">
        <v>111</v>
      </c>
      <c r="E9" s="14" t="s">
        <v>185</v>
      </c>
      <c r="F9" s="14">
        <v>3</v>
      </c>
      <c r="H9" s="7" t="s">
        <v>178</v>
      </c>
    </row>
    <row r="10" spans="2:8" x14ac:dyDescent="0.25">
      <c r="H10" s="6" t="s">
        <v>137</v>
      </c>
    </row>
    <row r="11" spans="2:8" x14ac:dyDescent="0.25">
      <c r="H11" s="3"/>
    </row>
    <row r="12" spans="2:8" x14ac:dyDescent="0.25">
      <c r="H12" s="4" t="s">
        <v>210</v>
      </c>
    </row>
    <row r="13" spans="2:8" x14ac:dyDescent="0.25">
      <c r="H13" s="7" t="s">
        <v>179</v>
      </c>
    </row>
    <row r="14" spans="2:8" x14ac:dyDescent="0.25">
      <c r="H14" s="5" t="str">
        <f xml:space="preserve"> _xlfn.CONCAT( "    ( '", C4, "' , '", D4, "' , '", E4, "' , ", F4, " )," )</f>
        <v xml:space="preserve">    ( 'Adriana Lemes' , '(11) 98789-9999' , '2021-04-10' , 1 ),</v>
      </c>
    </row>
    <row r="15" spans="2:8" x14ac:dyDescent="0.25">
      <c r="H15" s="5" t="str">
        <f t="shared" ref="H15:H18" si="0" xml:space="preserve"> _xlfn.CONCAT( "    ( '", C5, "' , '", D5, "' , '", E5, "' , ", F5, " )," )</f>
        <v xml:space="preserve">    ( 'Camila Soares' , '(11) 92749-9599' , '2008-03-25' , 3 ),</v>
      </c>
    </row>
    <row r="16" spans="2:8" x14ac:dyDescent="0.25">
      <c r="H16" s="5" t="str">
        <f t="shared" si="0"/>
        <v xml:space="preserve">    ( 'Leonardo Silva' , '(11) 91449-9600' , '2018-08-26' , 5 ),</v>
      </c>
    </row>
    <row r="17" spans="8:8" x14ac:dyDescent="0.25">
      <c r="H17" s="5" t="str">
        <f t="shared" si="0"/>
        <v xml:space="preserve">    ( 'Mayara Gomes' , '(11) 92649-9601' , '2016-07-18' , 2 ),</v>
      </c>
    </row>
    <row r="18" spans="8:8" x14ac:dyDescent="0.25">
      <c r="H18" s="5" t="str">
        <f t="shared" si="0"/>
        <v xml:space="preserve">    ( 'Matheus Alves' , '(11) 92749-9602' , '2015-03-04' , 5 ),</v>
      </c>
    </row>
    <row r="19" spans="8:8" x14ac:dyDescent="0.25">
      <c r="H19" s="5" t="str">
        <f xml:space="preserve"> _xlfn.CONCAT( "    ( '", C9, "' , '", D9, "' , '", E9, "' , ", F9, " )" )</f>
        <v xml:space="preserve">    ( 'Aline Santos' , '(11) 99789-3135' , '2022-05-06' , 3 )</v>
      </c>
    </row>
    <row r="20" spans="8:8" x14ac:dyDescent="0.25">
      <c r="H20" s="6" t="s">
        <v>146</v>
      </c>
    </row>
    <row r="21" spans="8:8" x14ac:dyDescent="0.25">
      <c r="H21" s="3"/>
    </row>
    <row r="22" spans="8:8" x14ac:dyDescent="0.25">
      <c r="H22" s="8" t="s">
        <v>208</v>
      </c>
    </row>
    <row r="23" spans="8:8" x14ac:dyDescent="0.25">
      <c r="H23" s="3"/>
    </row>
    <row r="24" spans="8:8" x14ac:dyDescent="0.25">
      <c r="H24" s="8" t="s">
        <v>209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A913-336D-45FF-A6E8-F7AA4F382D0E}">
  <sheetPr>
    <tabColor rgb="FF25C6FF"/>
  </sheetPr>
  <dimension ref="A2:M28"/>
  <sheetViews>
    <sheetView showGridLines="0" zoomScale="85" zoomScaleNormal="85" workbookViewId="0"/>
  </sheetViews>
  <sheetFormatPr defaultColWidth="0" defaultRowHeight="15" x14ac:dyDescent="0.25"/>
  <cols>
    <col min="1" max="1" width="3.28515625" style="9" customWidth="1"/>
    <col min="2" max="2" width="8.85546875" style="9" customWidth="1"/>
    <col min="3" max="3" width="22" style="9" customWidth="1"/>
    <col min="4" max="4" width="11.28515625" style="9" customWidth="1"/>
    <col min="5" max="5" width="11.7109375" style="9" customWidth="1"/>
    <col min="6" max="6" width="10.42578125" style="9" customWidth="1"/>
    <col min="7" max="7" width="18.5703125" style="9" customWidth="1"/>
    <col min="8" max="8" width="12.5703125" style="9" customWidth="1"/>
    <col min="9" max="9" width="12.7109375" style="9" customWidth="1"/>
    <col min="10" max="10" width="3.28515625" style="9" customWidth="1"/>
    <col min="11" max="11" width="69.85546875" style="9" customWidth="1"/>
    <col min="12" max="12" width="3.28515625" style="9" customWidth="1"/>
    <col min="13" max="13" width="9.140625" style="9" customWidth="1"/>
    <col min="14" max="16384" width="9.140625" style="9" hidden="1"/>
  </cols>
  <sheetData>
    <row r="2" spans="2:11" x14ac:dyDescent="0.25">
      <c r="B2" s="20" t="s">
        <v>158</v>
      </c>
      <c r="C2" s="20"/>
      <c r="D2" s="20"/>
      <c r="E2" s="20"/>
      <c r="F2" s="20"/>
      <c r="G2" s="20"/>
      <c r="H2" s="20"/>
      <c r="I2" s="20"/>
    </row>
    <row r="3" spans="2:11" x14ac:dyDescent="0.25">
      <c r="B3" s="16" t="s">
        <v>0</v>
      </c>
      <c r="C3" s="16" t="s">
        <v>1</v>
      </c>
      <c r="D3" s="16" t="s">
        <v>112</v>
      </c>
      <c r="E3" s="16" t="s">
        <v>113</v>
      </c>
      <c r="F3" s="16" t="s">
        <v>114</v>
      </c>
      <c r="G3" s="16" t="s">
        <v>115</v>
      </c>
      <c r="H3" s="16" t="s">
        <v>116</v>
      </c>
      <c r="I3" s="16" t="s">
        <v>117</v>
      </c>
      <c r="K3" s="4" t="s">
        <v>211</v>
      </c>
    </row>
    <row r="4" spans="2:11" x14ac:dyDescent="0.25">
      <c r="B4" s="11">
        <v>1</v>
      </c>
      <c r="C4" s="11" t="s">
        <v>118</v>
      </c>
      <c r="D4" s="11">
        <v>2016</v>
      </c>
      <c r="E4" s="11" t="s">
        <v>119</v>
      </c>
      <c r="F4" s="11">
        <v>8000</v>
      </c>
      <c r="G4" s="11" t="s">
        <v>120</v>
      </c>
      <c r="H4" s="11">
        <v>1</v>
      </c>
      <c r="I4" s="11">
        <v>3</v>
      </c>
      <c r="K4" s="5" t="s">
        <v>135</v>
      </c>
    </row>
    <row r="5" spans="2:11" x14ac:dyDescent="0.25">
      <c r="B5" s="14">
        <v>2</v>
      </c>
      <c r="C5" s="14" t="s">
        <v>121</v>
      </c>
      <c r="D5" s="14">
        <v>2022</v>
      </c>
      <c r="E5" s="14" t="s">
        <v>122</v>
      </c>
      <c r="F5" s="14">
        <v>3000</v>
      </c>
      <c r="G5" s="14" t="s">
        <v>123</v>
      </c>
      <c r="H5" s="14">
        <v>3</v>
      </c>
      <c r="I5" s="14">
        <v>3</v>
      </c>
      <c r="K5" s="5" t="s">
        <v>174</v>
      </c>
    </row>
    <row r="6" spans="2:11" x14ac:dyDescent="0.25">
      <c r="B6" s="11">
        <v>3</v>
      </c>
      <c r="C6" s="11" t="s">
        <v>124</v>
      </c>
      <c r="D6" s="11">
        <v>2021</v>
      </c>
      <c r="E6" s="11" t="s">
        <v>125</v>
      </c>
      <c r="F6" s="11">
        <v>10000</v>
      </c>
      <c r="G6" s="11" t="s">
        <v>120</v>
      </c>
      <c r="H6" s="11">
        <v>2</v>
      </c>
      <c r="I6" s="11">
        <v>3</v>
      </c>
      <c r="K6" s="5" t="s">
        <v>212</v>
      </c>
    </row>
    <row r="7" spans="2:11" x14ac:dyDescent="0.25">
      <c r="B7" s="14">
        <v>4</v>
      </c>
      <c r="C7" s="14" t="s">
        <v>126</v>
      </c>
      <c r="D7" s="14">
        <v>2022</v>
      </c>
      <c r="E7" s="14" t="s">
        <v>119</v>
      </c>
      <c r="F7" s="14">
        <v>2500</v>
      </c>
      <c r="G7" s="14" t="s">
        <v>120</v>
      </c>
      <c r="H7" s="14">
        <v>8</v>
      </c>
      <c r="I7" s="14">
        <v>2</v>
      </c>
      <c r="K7" s="5" t="s">
        <v>213</v>
      </c>
    </row>
    <row r="8" spans="2:11" x14ac:dyDescent="0.25">
      <c r="B8" s="11">
        <v>5</v>
      </c>
      <c r="C8" s="11" t="s">
        <v>127</v>
      </c>
      <c r="D8" s="11">
        <v>2018</v>
      </c>
      <c r="E8" s="11" t="s">
        <v>122</v>
      </c>
      <c r="F8" s="11">
        <v>40000</v>
      </c>
      <c r="G8" s="11" t="s">
        <v>123</v>
      </c>
      <c r="H8" s="11">
        <v>7</v>
      </c>
      <c r="I8" s="11">
        <v>6</v>
      </c>
      <c r="K8" s="5" t="s">
        <v>214</v>
      </c>
    </row>
    <row r="9" spans="2:11" x14ac:dyDescent="0.25">
      <c r="B9" s="14">
        <v>6</v>
      </c>
      <c r="C9" s="14" t="s">
        <v>128</v>
      </c>
      <c r="D9" s="14">
        <v>2019</v>
      </c>
      <c r="E9" s="14" t="s">
        <v>122</v>
      </c>
      <c r="F9" s="14">
        <v>25000</v>
      </c>
      <c r="G9" s="14" t="s">
        <v>120</v>
      </c>
      <c r="H9" s="14">
        <v>4</v>
      </c>
      <c r="I9" s="14">
        <v>6</v>
      </c>
      <c r="K9" s="5" t="s">
        <v>215</v>
      </c>
    </row>
    <row r="10" spans="2:11" x14ac:dyDescent="0.25">
      <c r="K10" s="5" t="s">
        <v>216</v>
      </c>
    </row>
    <row r="11" spans="2:11" x14ac:dyDescent="0.25">
      <c r="K11" s="5" t="s">
        <v>217</v>
      </c>
    </row>
    <row r="12" spans="2:11" x14ac:dyDescent="0.25">
      <c r="K12" s="7" t="s">
        <v>238</v>
      </c>
    </row>
    <row r="13" spans="2:11" x14ac:dyDescent="0.25">
      <c r="K13" s="7" t="s">
        <v>218</v>
      </c>
    </row>
    <row r="14" spans="2:11" x14ac:dyDescent="0.25">
      <c r="K14" s="6" t="s">
        <v>137</v>
      </c>
    </row>
    <row r="15" spans="2:11" x14ac:dyDescent="0.25">
      <c r="K15" s="3"/>
    </row>
    <row r="16" spans="2:11" x14ac:dyDescent="0.25">
      <c r="K16" s="4" t="s">
        <v>222</v>
      </c>
    </row>
    <row r="17" spans="11:11" x14ac:dyDescent="0.25">
      <c r="K17" s="7" t="s">
        <v>219</v>
      </c>
    </row>
    <row r="18" spans="11:11" x14ac:dyDescent="0.25">
      <c r="K18" s="5" t="str">
        <f xml:space="preserve"> _xlfn.CONCAT( "    ( '", C4, "' , ", D4, " , '", E4, "' , ", F4, " , '", G4, "' , ", H4, " , ", I4," )," )</f>
        <v xml:space="preserve">    ( 'Chevrolet Onix LT' , 2016 , 'Preto' , 8000 , 'Liberado' , 1 , 3 ),</v>
      </c>
    </row>
    <row r="19" spans="11:11" x14ac:dyDescent="0.25">
      <c r="K19" s="5" t="str">
        <f t="shared" ref="K19:K22" si="0" xml:space="preserve"> _xlfn.CONCAT( "    ( '", C5, "' , ", D5, " , '", E5, "' , ", F5, " , '", G5, "' , ", H5, " , ", I5," )," )</f>
        <v xml:space="preserve">    ( 'Hyundai HB20 1.6' , 2022 , 'Prata' , 3000 , 'Em manutenção' , 3 , 3 ),</v>
      </c>
    </row>
    <row r="20" spans="11:11" x14ac:dyDescent="0.25">
      <c r="K20" s="5" t="str">
        <f t="shared" si="0"/>
        <v xml:space="preserve">    ( 'Toyota Yaris' , 2021 , 'Branca' , 10000 , 'Liberado' , 2 , 3 ),</v>
      </c>
    </row>
    <row r="21" spans="11:11" x14ac:dyDescent="0.25">
      <c r="K21" s="5" t="str">
        <f t="shared" si="0"/>
        <v xml:space="preserve">    ( 'Fiat Cronos' , 2022 , 'Preto' , 2500 , 'Liberado' , 8 , 2 ),</v>
      </c>
    </row>
    <row r="22" spans="11:11" x14ac:dyDescent="0.25">
      <c r="K22" s="5" t="str">
        <f t="shared" si="0"/>
        <v xml:space="preserve">    ( 'Honda HR-V' , 2018 , 'Prata' , 40000 , 'Em manutenção' , 7 , 6 ),</v>
      </c>
    </row>
    <row r="23" spans="11:11" x14ac:dyDescent="0.25">
      <c r="K23" s="5" t="str">
        <f xml:space="preserve"> _xlfn.CONCAT( "    ( '", C9, "' , ", D9, " , '", E9, "' , ", F9, " , '", G9, "' , ", H9, " , ", I9," )" )</f>
        <v xml:space="preserve">    ( 'VW Amarok' , 2019 , 'Prata' , 25000 , 'Liberado' , 4 , 6 )</v>
      </c>
    </row>
    <row r="24" spans="11:11" x14ac:dyDescent="0.25">
      <c r="K24" s="6" t="s">
        <v>146</v>
      </c>
    </row>
    <row r="25" spans="11:11" x14ac:dyDescent="0.25">
      <c r="K25" s="3"/>
    </row>
    <row r="26" spans="11:11" x14ac:dyDescent="0.25">
      <c r="K26" s="8" t="s">
        <v>220</v>
      </c>
    </row>
    <row r="27" spans="11:11" x14ac:dyDescent="0.25">
      <c r="K27" s="3"/>
    </row>
    <row r="28" spans="11:11" x14ac:dyDescent="0.25">
      <c r="K28" s="8" t="s">
        <v>221</v>
      </c>
    </row>
  </sheetData>
  <mergeCells count="1">
    <mergeCell ref="B2:I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4C00-032F-4EDF-BB69-02F26AB88A44}">
  <sheetPr>
    <tabColor rgb="FFFFFF65"/>
  </sheetPr>
  <dimension ref="A2:L32"/>
  <sheetViews>
    <sheetView showGridLines="0" zoomScale="85" zoomScaleNormal="85" workbookViewId="0"/>
  </sheetViews>
  <sheetFormatPr defaultColWidth="0" defaultRowHeight="15" x14ac:dyDescent="0.25"/>
  <cols>
    <col min="1" max="1" width="3.28515625" style="9" customWidth="1"/>
    <col min="2" max="2" width="7.7109375" customWidth="1"/>
    <col min="3" max="3" width="15.85546875" customWidth="1"/>
    <col min="4" max="4" width="15.7109375" customWidth="1"/>
    <col min="5" max="5" width="10.28515625" customWidth="1"/>
    <col min="6" max="6" width="16.140625" customWidth="1"/>
    <col min="7" max="7" width="9.28515625" customWidth="1"/>
    <col min="8" max="8" width="16" customWidth="1"/>
    <col min="9" max="9" width="3.28515625" style="9" customWidth="1"/>
    <col min="10" max="10" width="82.5703125" customWidth="1"/>
    <col min="11" max="11" width="3.28515625" style="9" customWidth="1"/>
    <col min="12" max="12" width="9.140625" customWidth="1"/>
    <col min="13" max="16384" width="9.140625" hidden="1"/>
  </cols>
  <sheetData>
    <row r="2" spans="2:10" x14ac:dyDescent="0.25">
      <c r="B2" s="20" t="s">
        <v>159</v>
      </c>
      <c r="C2" s="20"/>
      <c r="D2" s="20"/>
      <c r="E2" s="20"/>
      <c r="F2" s="20"/>
      <c r="G2" s="20"/>
      <c r="H2" s="20"/>
    </row>
    <row r="3" spans="2:10" x14ac:dyDescent="0.25">
      <c r="B3" s="16" t="s">
        <v>0</v>
      </c>
      <c r="C3" s="16" t="s">
        <v>129</v>
      </c>
      <c r="D3" s="16" t="s">
        <v>130</v>
      </c>
      <c r="E3" s="16" t="s">
        <v>131</v>
      </c>
      <c r="F3" s="16" t="s">
        <v>132</v>
      </c>
      <c r="G3" s="16" t="s">
        <v>133</v>
      </c>
      <c r="H3" s="16" t="s">
        <v>134</v>
      </c>
      <c r="J3" s="4" t="s">
        <v>223</v>
      </c>
    </row>
    <row r="4" spans="2:10" x14ac:dyDescent="0.25">
      <c r="B4" s="11">
        <v>1</v>
      </c>
      <c r="C4" s="2" t="s">
        <v>196</v>
      </c>
      <c r="D4" s="2" t="s">
        <v>202</v>
      </c>
      <c r="E4" s="11">
        <v>1500</v>
      </c>
      <c r="F4" s="11">
        <v>1</v>
      </c>
      <c r="G4" s="11">
        <v>1</v>
      </c>
      <c r="H4" s="11">
        <v>2</v>
      </c>
      <c r="J4" s="5" t="s">
        <v>135</v>
      </c>
    </row>
    <row r="5" spans="2:10" x14ac:dyDescent="0.25">
      <c r="B5" s="14">
        <v>2</v>
      </c>
      <c r="C5" s="1" t="s">
        <v>197</v>
      </c>
      <c r="D5" s="1" t="s">
        <v>203</v>
      </c>
      <c r="E5" s="14">
        <v>1800</v>
      </c>
      <c r="F5" s="14">
        <v>2</v>
      </c>
      <c r="G5" s="14">
        <v>1</v>
      </c>
      <c r="H5" s="14">
        <v>5</v>
      </c>
      <c r="J5" s="5" t="s">
        <v>224</v>
      </c>
    </row>
    <row r="6" spans="2:10" x14ac:dyDescent="0.25">
      <c r="B6" s="11">
        <v>3</v>
      </c>
      <c r="C6" s="2" t="s">
        <v>198</v>
      </c>
      <c r="D6" s="2" t="s">
        <v>204</v>
      </c>
      <c r="E6" s="11">
        <v>2500</v>
      </c>
      <c r="F6" s="11">
        <v>5</v>
      </c>
      <c r="G6" s="11">
        <v>6</v>
      </c>
      <c r="H6" s="11">
        <v>5</v>
      </c>
      <c r="J6" s="5" t="s">
        <v>225</v>
      </c>
    </row>
    <row r="7" spans="2:10" x14ac:dyDescent="0.25">
      <c r="B7" s="14">
        <v>4</v>
      </c>
      <c r="C7" s="1" t="s">
        <v>199</v>
      </c>
      <c r="D7" s="1" t="s">
        <v>205</v>
      </c>
      <c r="E7" s="14">
        <v>1250</v>
      </c>
      <c r="F7" s="14">
        <v>6</v>
      </c>
      <c r="G7" s="14">
        <v>4</v>
      </c>
      <c r="H7" s="14">
        <v>6</v>
      </c>
      <c r="J7" s="5" t="s">
        <v>226</v>
      </c>
    </row>
    <row r="8" spans="2:10" x14ac:dyDescent="0.25">
      <c r="B8" s="11">
        <v>5</v>
      </c>
      <c r="C8" s="2" t="s">
        <v>200</v>
      </c>
      <c r="D8" s="2" t="s">
        <v>206</v>
      </c>
      <c r="E8" s="11">
        <v>900</v>
      </c>
      <c r="F8" s="11">
        <v>1</v>
      </c>
      <c r="G8" s="11">
        <v>3</v>
      </c>
      <c r="H8" s="11">
        <v>2</v>
      </c>
      <c r="J8" s="5" t="s">
        <v>227</v>
      </c>
    </row>
    <row r="9" spans="2:10" x14ac:dyDescent="0.25">
      <c r="B9" s="14">
        <v>6</v>
      </c>
      <c r="C9" s="1" t="s">
        <v>201</v>
      </c>
      <c r="D9" s="1" t="s">
        <v>207</v>
      </c>
      <c r="E9" s="14">
        <v>2800</v>
      </c>
      <c r="F9" s="14">
        <v>3</v>
      </c>
      <c r="G9" s="14">
        <v>1</v>
      </c>
      <c r="H9" s="14">
        <v>6</v>
      </c>
      <c r="J9" s="5" t="s">
        <v>228</v>
      </c>
    </row>
    <row r="10" spans="2:10" x14ac:dyDescent="0.25">
      <c r="B10" s="11">
        <v>7</v>
      </c>
      <c r="C10" s="2" t="s">
        <v>241</v>
      </c>
      <c r="D10" s="2" t="s">
        <v>242</v>
      </c>
      <c r="E10" s="11">
        <v>350</v>
      </c>
      <c r="F10" s="11">
        <v>4</v>
      </c>
      <c r="G10" s="11">
        <v>4</v>
      </c>
      <c r="H10" s="11">
        <v>3</v>
      </c>
      <c r="J10" s="5" t="s">
        <v>229</v>
      </c>
    </row>
    <row r="11" spans="2:10" x14ac:dyDescent="0.25">
      <c r="B11" s="14">
        <v>8</v>
      </c>
      <c r="C11" s="1" t="s">
        <v>243</v>
      </c>
      <c r="D11" s="1" t="s">
        <v>201</v>
      </c>
      <c r="E11" s="14">
        <v>620</v>
      </c>
      <c r="F11" s="14">
        <v>2</v>
      </c>
      <c r="G11" s="14">
        <v>2</v>
      </c>
      <c r="H11" s="14">
        <v>1</v>
      </c>
      <c r="J11" s="7" t="s">
        <v>239</v>
      </c>
    </row>
    <row r="12" spans="2:10" x14ac:dyDescent="0.25">
      <c r="B12" s="11">
        <v>9</v>
      </c>
      <c r="C12" s="2" t="s">
        <v>241</v>
      </c>
      <c r="D12" s="2" t="s">
        <v>242</v>
      </c>
      <c r="E12" s="11">
        <v>505</v>
      </c>
      <c r="F12" s="11">
        <v>5</v>
      </c>
      <c r="G12" s="11">
        <v>6</v>
      </c>
      <c r="H12" s="11">
        <v>2</v>
      </c>
      <c r="J12" s="7" t="s">
        <v>240</v>
      </c>
    </row>
    <row r="13" spans="2:10" x14ac:dyDescent="0.25">
      <c r="B13" s="14">
        <v>10</v>
      </c>
      <c r="C13" s="1" t="s">
        <v>244</v>
      </c>
      <c r="D13" s="1" t="s">
        <v>245</v>
      </c>
      <c r="E13" s="14">
        <v>1030</v>
      </c>
      <c r="F13" s="14">
        <v>1</v>
      </c>
      <c r="G13" s="14">
        <v>3</v>
      </c>
      <c r="H13" s="14">
        <v>4</v>
      </c>
      <c r="J13" s="7" t="s">
        <v>230</v>
      </c>
    </row>
    <row r="14" spans="2:10" x14ac:dyDescent="0.25">
      <c r="J14" s="6" t="s">
        <v>137</v>
      </c>
    </row>
    <row r="15" spans="2:10" x14ac:dyDescent="0.25">
      <c r="J15" s="3"/>
    </row>
    <row r="16" spans="2:10" x14ac:dyDescent="0.25">
      <c r="J16" s="4" t="s">
        <v>232</v>
      </c>
    </row>
    <row r="17" spans="10:10" x14ac:dyDescent="0.25">
      <c r="J17" s="7" t="s">
        <v>231</v>
      </c>
    </row>
    <row r="18" spans="10:10" x14ac:dyDescent="0.25">
      <c r="J18" s="5" t="str">
        <f xml:space="preserve"> _xlfn.CONCAT( "    ( '", C4, "' , '", D4, "' , ", E4, " , ", F4, " , ", G4, " , ", H4," )," )</f>
        <v xml:space="preserve">    ( '2021-04-01' , '2021-04-07' , 1500 , 1 , 1 , 2 ),</v>
      </c>
    </row>
    <row r="19" spans="10:10" x14ac:dyDescent="0.25">
      <c r="J19" s="5" t="str">
        <f t="shared" ref="J19:J26" si="0" xml:space="preserve"> _xlfn.CONCAT( "    ( '", C5, "' , '", D5, "' , ", E5, " , ", F5, " , ", G5, " , ", H5," )," )</f>
        <v xml:space="preserve">    ( '2022-05-20' , '2022-05-30' , 1800 , 2 , 1 , 5 ),</v>
      </c>
    </row>
    <row r="20" spans="10:10" x14ac:dyDescent="0.25">
      <c r="J20" s="5" t="str">
        <f t="shared" si="0"/>
        <v xml:space="preserve">    ( '2021-03-10' , '2021-03-21' , 2500 , 5 , 6 , 5 ),</v>
      </c>
    </row>
    <row r="21" spans="10:10" x14ac:dyDescent="0.25">
      <c r="J21" s="5" t="str">
        <f t="shared" si="0"/>
        <v xml:space="preserve">    ( '2018-02-20' , '2018-03-05' , 1250 , 6 , 4 , 6 ),</v>
      </c>
    </row>
    <row r="22" spans="10:10" x14ac:dyDescent="0.25">
      <c r="J22" s="5" t="str">
        <f t="shared" si="0"/>
        <v xml:space="preserve">    ( '2022-11-20' , '2022-11-29' , 900 , 1 , 3 , 2 ),</v>
      </c>
    </row>
    <row r="23" spans="10:10" x14ac:dyDescent="0.25">
      <c r="J23" s="5" t="str">
        <f t="shared" si="0"/>
        <v xml:space="preserve">    ( '2019-10-01' , '2019-10-29' , 2800 , 3 , 1 , 6 ),</v>
      </c>
    </row>
    <row r="24" spans="10:10" x14ac:dyDescent="0.25">
      <c r="J24" s="5" t="str">
        <f t="shared" si="0"/>
        <v xml:space="preserve">    ( '2022-11-21' , '2023-01-04' , 350 , 4 , 4 , 3 ),</v>
      </c>
    </row>
    <row r="25" spans="10:10" x14ac:dyDescent="0.25">
      <c r="J25" s="5" t="str">
        <f t="shared" si="0"/>
        <v xml:space="preserve">    ( '2019-10-05' , '2019-10-01' , 620 , 2 , 2 , 1 ),</v>
      </c>
    </row>
    <row r="26" spans="10:10" x14ac:dyDescent="0.25">
      <c r="J26" s="5" t="str">
        <f t="shared" si="0"/>
        <v xml:space="preserve">    ( '2022-11-21' , '2023-01-04' , 505 , 5 , 6 , 2 ),</v>
      </c>
    </row>
    <row r="27" spans="10:10" x14ac:dyDescent="0.25">
      <c r="J27" s="5" t="str">
        <f xml:space="preserve"> _xlfn.CONCAT( "    ( '", C13, "' , '", D13, "' , ", E13, " , ", F13, " , ", G13, " , ", H13," )" )</f>
        <v xml:space="preserve">    ( '2020-11-05' , '2020-12-01' , 1030 , 1 , 3 , 4 )</v>
      </c>
    </row>
    <row r="28" spans="10:10" x14ac:dyDescent="0.25">
      <c r="J28" s="6" t="s">
        <v>146</v>
      </c>
    </row>
    <row r="29" spans="10:10" x14ac:dyDescent="0.25">
      <c r="J29" s="3"/>
    </row>
    <row r="30" spans="10:10" x14ac:dyDescent="0.25">
      <c r="J30" s="8" t="s">
        <v>233</v>
      </c>
    </row>
    <row r="31" spans="10:10" x14ac:dyDescent="0.25">
      <c r="J31" s="3"/>
    </row>
    <row r="32" spans="10:10" x14ac:dyDescent="0.25">
      <c r="J32" s="8" t="s">
        <v>234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CUSTOMERS</vt:lpstr>
      <vt:lpstr>CAR_MODELS</vt:lpstr>
      <vt:lpstr>CAR_BRANDS</vt:lpstr>
      <vt:lpstr>POSITIONS</vt:lpstr>
      <vt:lpstr>EMPLOYEES</vt:lpstr>
      <vt:lpstr>CARS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</dc:creator>
  <cp:lastModifiedBy>Luiz</cp:lastModifiedBy>
  <dcterms:created xsi:type="dcterms:W3CDTF">2015-06-05T18:19:34Z</dcterms:created>
  <dcterms:modified xsi:type="dcterms:W3CDTF">2022-12-18T17:43:48Z</dcterms:modified>
</cp:coreProperties>
</file>