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er\Downloads\"/>
    </mc:Choice>
  </mc:AlternateContent>
  <xr:revisionPtr revIDLastSave="0" documentId="13_ncr:1_{AD151E2D-C8FE-4D43-97EF-9FCE8C6E1BE8}" xr6:coauthVersionLast="47" xr6:coauthVersionMax="47" xr10:uidLastSave="{00000000-0000-0000-0000-000000000000}"/>
  <bookViews>
    <workbookView xWindow="-108" yWindow="-108" windowWidth="23256" windowHeight="12456" activeTab="1" xr2:uid="{02FE0C11-48DD-46CD-871B-5A18A48F2A43}"/>
  </bookViews>
  <sheets>
    <sheet name="gabarito" sheetId="3" r:id="rId1"/>
    <sheet name="calculo" sheetId="1" r:id="rId2"/>
  </sheets>
  <definedNames>
    <definedName name="i">gabarito!$C$10</definedName>
    <definedName name="taxa">gabarito!$C$10</definedName>
    <definedName name="taxajuros">gabarito!$C$10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" l="1"/>
  <c r="E3" i="3" s="1"/>
  <c r="D4" i="3"/>
  <c r="D5" i="3"/>
  <c r="C6" i="3"/>
  <c r="D6" i="3" s="1"/>
  <c r="E7" i="1"/>
  <c r="C5" i="1"/>
  <c r="C6" i="1" s="1"/>
  <c r="C7" i="1" s="1"/>
  <c r="C4" i="1"/>
  <c r="E5" i="1"/>
  <c r="E3" i="1"/>
  <c r="E6" i="1" s="1"/>
  <c r="E4" i="3" l="1"/>
  <c r="E5" i="3" s="1"/>
  <c r="E6" i="3"/>
  <c r="C7" i="3"/>
  <c r="C8" i="1"/>
  <c r="E4" i="1"/>
  <c r="D7" i="3" l="1"/>
  <c r="C12" i="3" s="1"/>
  <c r="C8" i="3"/>
  <c r="D8" i="3" s="1"/>
  <c r="E7" i="3" l="1"/>
  <c r="E8" i="3" s="1"/>
</calcChain>
</file>

<file path=xl/sharedStrings.xml><?xml version="1.0" encoding="utf-8"?>
<sst xmlns="http://schemas.openxmlformats.org/spreadsheetml/2006/main" count="19" uniqueCount="18">
  <si>
    <t>Ano</t>
  </si>
  <si>
    <t>Fluxo</t>
  </si>
  <si>
    <t>TMA</t>
  </si>
  <si>
    <t>VPentradas</t>
  </si>
  <si>
    <t>VPL</t>
  </si>
  <si>
    <t>TIR</t>
  </si>
  <si>
    <t>IL</t>
  </si>
  <si>
    <t>Payback simples</t>
  </si>
  <si>
    <t>saldo</t>
  </si>
  <si>
    <t>Link do vídeo</t>
  </si>
  <si>
    <t>https://youtu.be/2qk0SUj29-o</t>
  </si>
  <si>
    <t>VEJA TAMBÉM</t>
  </si>
  <si>
    <t>https://youtu.be/dWVh1t62Ff4</t>
  </si>
  <si>
    <t>Payback descontado</t>
  </si>
  <si>
    <t>taxa de juros</t>
  </si>
  <si>
    <t>fluxo descontado</t>
  </si>
  <si>
    <t>fluxo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</si>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</sst>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44" fontId="0" fillId="0" borderId="1" xfId="2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8" fontId="0" fillId="0" borderId="1" xfId="0" applyNumberFormat="1" applyBorder="1"/>
    <xf numFmtId="0" fontId="0" fillId="0" borderId="1" xfId="0" applyFill="1" applyBorder="1"/>
    <xf numFmtId="43" fontId="0" fillId="0" borderId="1" xfId="1" applyFont="1" applyBorder="1"/>
    <xf numFmtId="44" fontId="0" fillId="0" borderId="2" xfId="2" applyFont="1" applyBorder="1" applyAlignment="1">
      <alignment horizontal="center"/>
    </xf>
    <xf numFmtId="0" fontId="4" fillId="3" borderId="0" xfId="0" applyFont="1" applyFill="1"/>
    <xf numFmtId="0" fontId="4" fillId="3" borderId="1" xfId="0" applyFont="1" applyFill="1" applyBorder="1" applyAlignment="1">
      <alignment horizontal="center"/>
    </xf>
    <xf numFmtId="0" fontId="5" fillId="3" borderId="1" xfId="3" applyFont="1" applyFill="1" applyBorder="1" applyAlignment="1">
      <alignment horizontal="center"/>
    </xf>
    <xf numFmtId="0" fontId="3" fillId="3" borderId="1" xfId="3" applyFont="1" applyFill="1" applyBorder="1" applyAlignment="1">
      <alignment horizontal="center"/>
    </xf>
    <xf numFmtId="10" fontId="0" fillId="0" borderId="0" xfId="4" applyNumberFormat="1" applyFont="1"/>
    <xf numFmtId="2" fontId="0" fillId="0" borderId="1" xfId="0" applyNumberFormat="1" applyBorder="1"/>
    <xf numFmtId="0" fontId="0" fillId="3" borderId="1" xfId="0" applyFill="1" applyBorder="1"/>
    <xf numFmtId="44" fontId="0" fillId="0" borderId="0" xfId="0" applyNumberFormat="1"/>
    <xf numFmtId="44" fontId="0" fillId="0" borderId="1" xfId="0" applyNumberFormat="1" applyBorder="1"/>
    <xf numFmtId="44" fontId="0" fillId="0" borderId="1" xfId="2" applyFont="1" applyBorder="1"/>
    <xf numFmtId="0" fontId="0" fillId="3" borderId="1" xfId="0" applyFill="1" applyBorder="1" applyAlignment="1">
      <alignment horizontal="center"/>
    </xf>
  </cellXfs>
  <cellStyles count="5">
    <cellStyle name="Hiperlink" xfId="3" builtinId="8"/>
    <cellStyle name="Moeda" xfId="2" builtinId="4"/>
    <cellStyle name="Normal" xfId="0" builtinId="0"/>
    <cellStyle name="Porcentagem" xfId="4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youtu.be/dWVh1t62Ff4" TargetMode="External"/><Relationship Id="rId1" Type="http://schemas.openxmlformats.org/officeDocument/2006/relationships/hyperlink" Target="https://youtu.be/2qk0SUj29-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DB12D-8BF3-499E-83CE-1002E4EE1373}">
  <dimension ref="B2:E12"/>
  <sheetViews>
    <sheetView zoomScale="150" zoomScaleNormal="150" workbookViewId="0">
      <selection sqref="A1:XFD1048576"/>
    </sheetView>
  </sheetViews>
  <sheetFormatPr defaultRowHeight="14.4" x14ac:dyDescent="0.3"/>
  <cols>
    <col min="2" max="2" width="19.109375" bestFit="1" customWidth="1"/>
    <col min="3" max="3" width="14.44140625" bestFit="1" customWidth="1"/>
    <col min="4" max="4" width="16.44140625" bestFit="1" customWidth="1"/>
    <col min="5" max="5" width="14.44140625" bestFit="1" customWidth="1"/>
  </cols>
  <sheetData>
    <row r="2" spans="2:5" x14ac:dyDescent="0.3">
      <c r="B2" s="20" t="s">
        <v>17</v>
      </c>
      <c r="C2" s="16" t="s">
        <v>16</v>
      </c>
      <c r="D2" s="16" t="s">
        <v>15</v>
      </c>
      <c r="E2" s="20" t="s">
        <v>8</v>
      </c>
    </row>
    <row r="3" spans="2:5" x14ac:dyDescent="0.3">
      <c r="B3" s="1">
        <v>0</v>
      </c>
      <c r="C3" s="19">
        <v>-100000</v>
      </c>
      <c r="D3" s="18">
        <f>C3</f>
        <v>-100000</v>
      </c>
      <c r="E3" s="18">
        <f>D3</f>
        <v>-100000</v>
      </c>
    </row>
    <row r="4" spans="2:5" x14ac:dyDescent="0.3">
      <c r="B4" s="1">
        <v>1</v>
      </c>
      <c r="C4" s="19">
        <v>35000</v>
      </c>
      <c r="D4" s="6">
        <f>PV(i,B4,,-C4,)</f>
        <v>29040.82309990043</v>
      </c>
      <c r="E4" s="18">
        <f>E3+D4</f>
        <v>-70959.17690009957</v>
      </c>
    </row>
    <row r="5" spans="2:5" x14ac:dyDescent="0.3">
      <c r="B5" s="1">
        <v>2</v>
      </c>
      <c r="C5" s="19">
        <v>40000</v>
      </c>
      <c r="D5" s="6">
        <f>PV(i,B5,,-C5,)</f>
        <v>27538.592859419114</v>
      </c>
      <c r="E5" s="18">
        <f>E4+D5</f>
        <v>-43420.584040680456</v>
      </c>
    </row>
    <row r="6" spans="2:5" x14ac:dyDescent="0.3">
      <c r="B6" s="1">
        <v>3</v>
      </c>
      <c r="C6" s="19">
        <f>C5+5000</f>
        <v>45000</v>
      </c>
      <c r="D6" s="6">
        <f>PV(i,B6,,-C6,)</f>
        <v>25706.037974482664</v>
      </c>
      <c r="E6" s="18">
        <f>E5+D6</f>
        <v>-17714.546066197792</v>
      </c>
    </row>
    <row r="7" spans="2:5" x14ac:dyDescent="0.3">
      <c r="B7" s="1">
        <v>4</v>
      </c>
      <c r="C7" s="19">
        <f>C6+5000</f>
        <v>50000</v>
      </c>
      <c r="D7" s="6">
        <f>PV(i,B7,,-C7,)</f>
        <v>23699.190521151548</v>
      </c>
      <c r="E7" s="18">
        <f>E6+D7</f>
        <v>5984.6444549537555</v>
      </c>
    </row>
    <row r="8" spans="2:5" x14ac:dyDescent="0.3">
      <c r="B8" s="1">
        <v>5</v>
      </c>
      <c r="C8" s="19">
        <f>C7+5000</f>
        <v>55000</v>
      </c>
      <c r="D8" s="6">
        <f>PV(i,B8,,-C8,)</f>
        <v>21630.525699690257</v>
      </c>
      <c r="E8" s="18">
        <f>E7+D8</f>
        <v>27615.170154644013</v>
      </c>
    </row>
    <row r="9" spans="2:5" x14ac:dyDescent="0.3">
      <c r="C9" s="17"/>
    </row>
    <row r="10" spans="2:5" x14ac:dyDescent="0.3">
      <c r="B10" s="16" t="s">
        <v>14</v>
      </c>
      <c r="C10" s="5">
        <v>0.20519999999999999</v>
      </c>
    </row>
    <row r="12" spans="2:5" x14ac:dyDescent="0.3">
      <c r="B12" s="16" t="s">
        <v>13</v>
      </c>
      <c r="C12" s="15">
        <f>B6-E6/D7</f>
        <v>3.7474747312735239</v>
      </c>
      <c r="D12" s="1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0F1F-EC8A-441F-AAA8-20A498E14E49}">
  <dimension ref="A1:H10"/>
  <sheetViews>
    <sheetView tabSelected="1" zoomScale="170" zoomScaleNormal="170" workbookViewId="0">
      <selection activeCell="G1" sqref="G1:H1"/>
    </sheetView>
  </sheetViews>
  <sheetFormatPr defaultRowHeight="14.4" x14ac:dyDescent="0.3"/>
  <cols>
    <col min="2" max="2" width="13.6640625" bestFit="1" customWidth="1"/>
    <col min="3" max="3" width="14.109375" customWidth="1"/>
    <col min="4" max="4" width="15.5546875" bestFit="1" customWidth="1"/>
    <col min="5" max="5" width="12.109375" bestFit="1" customWidth="1"/>
    <col min="6" max="6" width="3.88671875" customWidth="1"/>
    <col min="7" max="7" width="15.5546875" customWidth="1"/>
    <col min="8" max="8" width="15" customWidth="1"/>
  </cols>
  <sheetData>
    <row r="1" spans="1:8" s="10" customFormat="1" x14ac:dyDescent="0.3">
      <c r="A1" s="11" t="s">
        <v>9</v>
      </c>
      <c r="B1" s="11"/>
      <c r="C1" s="12" t="s">
        <v>10</v>
      </c>
      <c r="D1" s="12"/>
      <c r="E1" s="11" t="s">
        <v>11</v>
      </c>
      <c r="F1" s="11"/>
      <c r="G1" s="13" t="s">
        <v>12</v>
      </c>
      <c r="H1" s="11"/>
    </row>
    <row r="3" spans="1:8" x14ac:dyDescent="0.3">
      <c r="A3" s="3" t="s">
        <v>0</v>
      </c>
      <c r="B3" s="3" t="s">
        <v>1</v>
      </c>
      <c r="C3" s="3" t="s">
        <v>8</v>
      </c>
      <c r="D3" s="4" t="s">
        <v>3</v>
      </c>
      <c r="E3" s="6">
        <f>NPV(B10,B5:B9)</f>
        <v>11372.360308225341</v>
      </c>
    </row>
    <row r="4" spans="1:8" x14ac:dyDescent="0.3">
      <c r="A4" s="1">
        <v>0</v>
      </c>
      <c r="B4" s="2">
        <v>-10000</v>
      </c>
      <c r="C4" s="2">
        <f>B4</f>
        <v>-10000</v>
      </c>
      <c r="D4" s="4" t="s">
        <v>4</v>
      </c>
      <c r="E4" s="6">
        <f>E3+B4</f>
        <v>1372.3603082253412</v>
      </c>
    </row>
    <row r="5" spans="1:8" x14ac:dyDescent="0.3">
      <c r="A5" s="1">
        <v>1</v>
      </c>
      <c r="B5" s="2">
        <v>3000</v>
      </c>
      <c r="C5" s="2">
        <f>C4+B5</f>
        <v>-7000</v>
      </c>
      <c r="D5" s="4" t="s">
        <v>5</v>
      </c>
      <c r="E5" s="5">
        <f>IRR(B4:B9)</f>
        <v>0.1523823711663066</v>
      </c>
    </row>
    <row r="6" spans="1:8" x14ac:dyDescent="0.3">
      <c r="A6" s="1">
        <v>2</v>
      </c>
      <c r="B6" s="2">
        <v>3000</v>
      </c>
      <c r="C6" s="2">
        <f>C5+B6</f>
        <v>-4000</v>
      </c>
      <c r="D6" s="7" t="s">
        <v>6</v>
      </c>
      <c r="E6" s="8">
        <f>E3/-B4</f>
        <v>1.1372360308225342</v>
      </c>
    </row>
    <row r="7" spans="1:8" x14ac:dyDescent="0.3">
      <c r="A7" s="1">
        <v>3</v>
      </c>
      <c r="B7" s="2">
        <v>3000</v>
      </c>
      <c r="C7" s="2">
        <f>C6+B7</f>
        <v>-1000</v>
      </c>
      <c r="D7" s="7" t="s">
        <v>7</v>
      </c>
      <c r="E7" s="8">
        <f>A7-C7/B8</f>
        <v>3.3333333333333335</v>
      </c>
    </row>
    <row r="8" spans="1:8" x14ac:dyDescent="0.3">
      <c r="A8" s="1">
        <v>4</v>
      </c>
      <c r="B8" s="2">
        <v>3000</v>
      </c>
      <c r="C8" s="2">
        <f>C7+B8</f>
        <v>2000</v>
      </c>
    </row>
    <row r="9" spans="1:8" x14ac:dyDescent="0.3">
      <c r="A9" s="1">
        <v>5</v>
      </c>
      <c r="B9" s="2">
        <v>3000</v>
      </c>
      <c r="C9" s="9"/>
    </row>
    <row r="10" spans="1:8" x14ac:dyDescent="0.3">
      <c r="A10" s="1" t="s">
        <v>2</v>
      </c>
      <c r="B10" s="5">
        <v>0.1</v>
      </c>
    </row>
  </sheetData>
  <mergeCells count="4">
    <mergeCell ref="A1:B1"/>
    <mergeCell ref="C1:D1"/>
    <mergeCell ref="E1:F1"/>
    <mergeCell ref="G1:H1"/>
  </mergeCells>
  <hyperlinks>
    <hyperlink ref="C1" r:id="rId1" xr:uid="{86493E8E-51D9-46BB-AC86-23BE825BB3B8}"/>
    <hyperlink ref="G1" r:id="rId2" xr:uid="{A50DF20C-A07C-4F82-91F2-400A15718E57}"/>
  </hyperlink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gabarito</vt:lpstr>
      <vt:lpstr>calculo</vt:lpstr>
      <vt:lpstr>i</vt:lpstr>
      <vt:lpstr>taxa</vt:lpstr>
      <vt:lpstr>taxajuros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Gilvania</dc:creator>
  <cp:lastModifiedBy>Anderson Sales</cp:lastModifiedBy>
  <dcterms:created xsi:type="dcterms:W3CDTF">2020-10-20T15:50:31Z</dcterms:created>
  <dcterms:modified xsi:type="dcterms:W3CDTF">2022-04-08T00:59:11Z</dcterms:modified>
</cp:coreProperties>
</file>